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nm.Print_Area" localSheetId="0">'Arkusz1'!$A$1:$L$23</definedName>
  </definedNames>
  <calcPr fullCalcOnLoad="1"/>
</workbook>
</file>

<file path=xl/sharedStrings.xml><?xml version="1.0" encoding="utf-8"?>
<sst xmlns="http://schemas.openxmlformats.org/spreadsheetml/2006/main" count="37" uniqueCount="23">
  <si>
    <t>Termin dostawy /dni/</t>
  </si>
  <si>
    <t>1. SunMED s.c. ul. Franciszkańska 104/112, 91-845 Łódź</t>
  </si>
  <si>
    <t>2. Polymed Tomasz Idźkowski, ul. Żeromskiego 45, 01-882 Warszawa</t>
  </si>
  <si>
    <t>3. Varimed Sp. z o.o. ul. Tadeusza Kościuszki 115/4U, 50-442 Wrocław</t>
  </si>
  <si>
    <t xml:space="preserve">4. "Hammermed Medical Polska Sp. z o.o." spóka komandytowa, 
ul. Kopcińskiego 69/71, 90-032 Łódź
</t>
  </si>
  <si>
    <t>5. Boston Scientific Polska Sp. z o.o., Al. Jana Pawła II 22, 00-133 Warszawa</t>
  </si>
  <si>
    <t>6. Plus Sp. z o.o. Sonologistic Sp. k., 22-400 Zamość, Kresowa 7A</t>
  </si>
  <si>
    <t>7. GLOBMEDICA Sp. z o.o., 58-530 Kowary, ul. J. Matejki 8/21</t>
  </si>
  <si>
    <t>8. POL-MED Paweł Jabłonka, Pieńków 61B, 05-152 Czosnów</t>
  </si>
  <si>
    <t>9. Olympus Polska Sp. z o.o. ul. Suwak 3, 02-676 Warszawa</t>
  </si>
  <si>
    <t>10. Elektro-Oxigen Polska Sp. z o.o., 02-531 Warszawa, ul. Łowicka 50/15</t>
  </si>
  <si>
    <t>11. Dr Piktel Medical@Systems Sp. z o.o., ul. T. Czackiego 2/2, 15-268 białystok</t>
  </si>
  <si>
    <t xml:space="preserve"> 2 (pak.3,4) - /2pkt/, 4 (pozostałe) - /1pkt/</t>
  </si>
  <si>
    <t>1--2 (2pkt)</t>
  </si>
  <si>
    <t>2 (2pkt)</t>
  </si>
  <si>
    <t>1 (2pkt)</t>
  </si>
  <si>
    <t>3 (1pkt)</t>
  </si>
  <si>
    <t>5 (0pkt)</t>
  </si>
  <si>
    <t>Pkt za cenę:</t>
  </si>
  <si>
    <t>Pkt łąćznie (cena + termin dostawy):</t>
  </si>
  <si>
    <t>7 128,00 / oferta dodatkowa: 6 804,00</t>
  </si>
  <si>
    <t>Nr pakietu, Cena /PLN/, Punktacja</t>
  </si>
  <si>
    <r>
      <t>Oznacznie sprawy:</t>
    </r>
    <r>
      <rPr>
        <b/>
        <sz val="20"/>
        <rFont val="Tahoma"/>
        <family val="2"/>
      </rPr>
      <t xml:space="preserve"> D10.251.17.P.2018 - ZŁOŻONE OFERTY Z PRZYZNANĄ PUNKTACJĄ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</si>
</sst>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[$zł-415];[Red]\-#,##0.00\ [$zł-415]"/>
    <numFmt numFmtId="170" formatCode="_-* #,##0.00&quot; zł&quot;_-;\-* #,##0.00&quot; zł&quot;_-;_-* \-??&quot; zł&quot;_-;_-@_-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sz val="14"/>
      <name val="Tahoma"/>
      <family val="2"/>
    </font>
    <font>
      <sz val="20"/>
      <name val="Arial"/>
      <family val="0"/>
    </font>
    <font>
      <b/>
      <sz val="20"/>
      <name val="Arial"/>
      <family val="2"/>
    </font>
    <font>
      <b/>
      <sz val="20"/>
      <color indexed="8"/>
      <name val="Tahoma"/>
      <family val="2"/>
    </font>
    <font>
      <b/>
      <sz val="20"/>
      <color indexed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" fontId="22" fillId="24" borderId="1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4" fillId="0" borderId="18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4" fontId="24" fillId="0" borderId="19" xfId="0" applyNumberFormat="1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19" xfId="0" applyNumberFormat="1" applyFont="1" applyFill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/>
    </xf>
    <xf numFmtId="4" fontId="29" fillId="0" borderId="22" xfId="0" applyNumberFormat="1" applyFont="1" applyFill="1" applyBorder="1" applyAlignment="1">
      <alignment horizontal="center" vertical="center" wrapText="1"/>
    </xf>
    <xf numFmtId="4" fontId="29" fillId="0" borderId="22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4" fontId="24" fillId="0" borderId="24" xfId="0" applyNumberFormat="1" applyFont="1" applyFill="1" applyBorder="1" applyAlignment="1">
      <alignment horizontal="center" vertical="center" wrapText="1"/>
    </xf>
    <xf numFmtId="4" fontId="24" fillId="0" borderId="25" xfId="0" applyNumberFormat="1" applyFont="1" applyFill="1" applyBorder="1" applyAlignment="1">
      <alignment horizontal="center" vertical="center" wrapText="1"/>
    </xf>
    <xf numFmtId="4" fontId="24" fillId="0" borderId="26" xfId="0" applyNumberFormat="1" applyFont="1" applyFill="1" applyBorder="1" applyAlignment="1">
      <alignment horizontal="center" vertical="center"/>
    </xf>
    <xf numFmtId="4" fontId="24" fillId="0" borderId="23" xfId="0" applyNumberFormat="1" applyFont="1" applyFill="1" applyBorder="1" applyAlignment="1">
      <alignment horizontal="center" vertical="center"/>
    </xf>
    <xf numFmtId="4" fontId="24" fillId="0" borderId="27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top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4" fillId="0" borderId="23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4" fontId="24" fillId="25" borderId="29" xfId="0" applyNumberFormat="1" applyFont="1" applyFill="1" applyBorder="1" applyAlignment="1">
      <alignment horizontal="center" vertical="center"/>
    </xf>
    <xf numFmtId="4" fontId="24" fillId="0" borderId="29" xfId="0" applyNumberFormat="1" applyFont="1" applyFill="1" applyBorder="1" applyAlignment="1">
      <alignment horizontal="center" vertical="center"/>
    </xf>
    <xf numFmtId="4" fontId="29" fillId="0" borderId="30" xfId="0" applyNumberFormat="1" applyFont="1" applyFill="1" applyBorder="1" applyAlignment="1">
      <alignment horizontal="center" vertical="center" wrapText="1"/>
    </xf>
    <xf numFmtId="4" fontId="29" fillId="0" borderId="30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 wrapText="1"/>
    </xf>
    <xf numFmtId="4" fontId="29" fillId="0" borderId="31" xfId="0" applyNumberFormat="1" applyFont="1" applyFill="1" applyBorder="1" applyAlignment="1">
      <alignment horizontal="center" vertical="center" wrapText="1"/>
    </xf>
    <xf numFmtId="4" fontId="29" fillId="0" borderId="31" xfId="0" applyNumberFormat="1" applyFont="1" applyFill="1" applyBorder="1" applyAlignment="1">
      <alignment horizontal="center" vertical="center"/>
    </xf>
    <xf numFmtId="4" fontId="29" fillId="0" borderId="32" xfId="0" applyNumberFormat="1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4" fontId="24" fillId="25" borderId="29" xfId="0" applyNumberFormat="1" applyFont="1" applyFill="1" applyBorder="1" applyAlignment="1">
      <alignment horizontal="center" vertical="center" wrapText="1"/>
    </xf>
    <xf numFmtId="4" fontId="24" fillId="0" borderId="33" xfId="0" applyNumberFormat="1" applyFont="1" applyFill="1" applyBorder="1" applyAlignment="1">
      <alignment horizontal="center" vertical="center" wrapText="1"/>
    </xf>
    <xf numFmtId="4" fontId="24" fillId="0" borderId="34" xfId="0" applyNumberFormat="1" applyFont="1" applyFill="1" applyBorder="1" applyAlignment="1">
      <alignment horizontal="center" vertical="center"/>
    </xf>
    <xf numFmtId="4" fontId="24" fillId="0" borderId="24" xfId="0" applyNumberFormat="1" applyFont="1" applyFill="1" applyBorder="1" applyAlignment="1">
      <alignment horizontal="center" vertical="center"/>
    </xf>
    <xf numFmtId="4" fontId="24" fillId="0" borderId="35" xfId="0" applyNumberFormat="1" applyFont="1" applyFill="1" applyBorder="1" applyAlignment="1">
      <alignment horizontal="center" vertical="center"/>
    </xf>
    <xf numFmtId="4" fontId="29" fillId="0" borderId="36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4" fontId="24" fillId="0" borderId="28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right" vertical="top" wrapText="1"/>
    </xf>
    <xf numFmtId="0" fontId="21" fillId="0" borderId="21" xfId="0" applyFont="1" applyBorder="1" applyAlignment="1">
      <alignment horizontal="right" wrapText="1"/>
    </xf>
    <xf numFmtId="0" fontId="27" fillId="0" borderId="19" xfId="0" applyFont="1" applyBorder="1" applyAlignment="1">
      <alignment horizontal="center" wrapText="1"/>
    </xf>
    <xf numFmtId="0" fontId="27" fillId="0" borderId="37" xfId="0" applyFont="1" applyBorder="1" applyAlignment="1">
      <alignment horizontal="center"/>
    </xf>
    <xf numFmtId="0" fontId="27" fillId="0" borderId="2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view="pageBreakPreview" zoomScale="50" zoomScaleNormal="75" zoomScaleSheetLayoutView="50" workbookViewId="0" topLeftCell="A1">
      <selection activeCell="F3" sqref="F3"/>
    </sheetView>
  </sheetViews>
  <sheetFormatPr defaultColWidth="9.140625" defaultRowHeight="12.75"/>
  <cols>
    <col min="1" max="1" width="47.421875" style="0" customWidth="1"/>
    <col min="2" max="2" width="17.8515625" style="0" customWidth="1"/>
    <col min="3" max="3" width="29.140625" style="0" customWidth="1"/>
    <col min="4" max="4" width="32.28125" style="0" customWidth="1"/>
    <col min="5" max="5" width="29.140625" style="0" customWidth="1"/>
    <col min="6" max="6" width="29.7109375" style="0" customWidth="1"/>
    <col min="7" max="7" width="31.7109375" style="0" customWidth="1"/>
    <col min="8" max="8" width="32.8515625" style="0" customWidth="1"/>
    <col min="9" max="9" width="32.7109375" style="0" customWidth="1"/>
    <col min="10" max="10" width="31.57421875" style="0" customWidth="1"/>
    <col min="11" max="11" width="29.28125" style="0" customWidth="1"/>
    <col min="12" max="12" width="33.421875" style="0" customWidth="1"/>
    <col min="15" max="15" width="7.00390625" style="0" customWidth="1"/>
  </cols>
  <sheetData>
    <row r="1" spans="1:12" ht="21.75" customHeight="1">
      <c r="A1" s="5"/>
      <c r="B1" s="5"/>
      <c r="C1" s="57" t="s">
        <v>21</v>
      </c>
      <c r="D1" s="58"/>
      <c r="E1" s="58"/>
      <c r="F1" s="58"/>
      <c r="G1" s="58"/>
      <c r="H1" s="58"/>
      <c r="I1" s="58"/>
      <c r="J1" s="58"/>
      <c r="K1" s="58"/>
      <c r="L1" s="59"/>
    </row>
    <row r="2" spans="1:12" ht="130.5" customHeight="1" thickBot="1">
      <c r="A2" s="3" t="s">
        <v>22</v>
      </c>
      <c r="B2" s="1" t="s">
        <v>0</v>
      </c>
      <c r="C2" s="6">
        <v>31</v>
      </c>
      <c r="D2" s="7">
        <v>32</v>
      </c>
      <c r="E2" s="8">
        <v>33</v>
      </c>
      <c r="F2" s="8">
        <v>34</v>
      </c>
      <c r="G2" s="8">
        <v>35</v>
      </c>
      <c r="H2" s="6">
        <v>36</v>
      </c>
      <c r="I2" s="6">
        <v>37</v>
      </c>
      <c r="J2" s="6">
        <v>38</v>
      </c>
      <c r="K2" s="6">
        <v>39</v>
      </c>
      <c r="L2" s="9">
        <v>40</v>
      </c>
    </row>
    <row r="3" spans="1:12" ht="122.25" customHeight="1">
      <c r="A3" s="10" t="s">
        <v>1</v>
      </c>
      <c r="B3" s="11" t="s">
        <v>13</v>
      </c>
      <c r="C3" s="12"/>
      <c r="D3" s="4" t="s">
        <v>20</v>
      </c>
      <c r="E3" s="13"/>
      <c r="F3" s="14"/>
      <c r="G3" s="14"/>
      <c r="H3" s="14"/>
      <c r="I3" s="14"/>
      <c r="J3" s="14"/>
      <c r="K3" s="15"/>
      <c r="L3" s="16">
        <v>21060</v>
      </c>
    </row>
    <row r="4" spans="1:12" ht="26.25" customHeight="1">
      <c r="A4" s="55" t="s">
        <v>18</v>
      </c>
      <c r="B4" s="56"/>
      <c r="C4" s="17"/>
      <c r="D4" s="18">
        <v>98</v>
      </c>
      <c r="E4" s="19"/>
      <c r="F4" s="20"/>
      <c r="G4" s="20"/>
      <c r="H4" s="20"/>
      <c r="I4" s="20"/>
      <c r="J4" s="20"/>
      <c r="K4" s="21"/>
      <c r="L4" s="22">
        <f>L7/L3*98</f>
        <v>62.569230769230764</v>
      </c>
    </row>
    <row r="5" spans="1:12" ht="32.25" customHeight="1" thickBot="1">
      <c r="A5" s="55" t="s">
        <v>19</v>
      </c>
      <c r="B5" s="56"/>
      <c r="C5" s="17"/>
      <c r="D5" s="23">
        <v>100</v>
      </c>
      <c r="E5" s="19"/>
      <c r="F5" s="20"/>
      <c r="G5" s="20"/>
      <c r="H5" s="20"/>
      <c r="I5" s="20"/>
      <c r="J5" s="20"/>
      <c r="K5" s="21"/>
      <c r="L5" s="24">
        <f>L4+2</f>
        <v>64.56923076923076</v>
      </c>
    </row>
    <row r="6" spans="1:12" ht="116.25" customHeight="1" thickBot="1">
      <c r="A6" s="25" t="s">
        <v>2</v>
      </c>
      <c r="B6" s="26" t="s">
        <v>14</v>
      </c>
      <c r="C6" s="27"/>
      <c r="D6" s="28"/>
      <c r="E6" s="29"/>
      <c r="F6" s="30"/>
      <c r="G6" s="31"/>
      <c r="H6" s="31"/>
      <c r="I6" s="31"/>
      <c r="J6" s="31"/>
      <c r="K6" s="31"/>
      <c r="L6" s="31"/>
    </row>
    <row r="7" spans="1:12" ht="126.75" customHeight="1">
      <c r="A7" s="32" t="s">
        <v>3</v>
      </c>
      <c r="B7" s="26" t="s">
        <v>14</v>
      </c>
      <c r="C7" s="33"/>
      <c r="D7" s="34"/>
      <c r="E7" s="35"/>
      <c r="F7" s="36"/>
      <c r="G7" s="37">
        <v>56970</v>
      </c>
      <c r="H7" s="37">
        <v>106509.6</v>
      </c>
      <c r="I7" s="37">
        <v>88074</v>
      </c>
      <c r="J7" s="38">
        <v>137775.6</v>
      </c>
      <c r="K7" s="37">
        <v>10108.8</v>
      </c>
      <c r="L7" s="37">
        <v>13446</v>
      </c>
    </row>
    <row r="8" spans="1:12" ht="33.75" customHeight="1">
      <c r="A8" s="55" t="s">
        <v>18</v>
      </c>
      <c r="B8" s="56"/>
      <c r="C8" s="33"/>
      <c r="D8" s="34"/>
      <c r="E8" s="35"/>
      <c r="F8" s="36"/>
      <c r="G8" s="39">
        <v>98</v>
      </c>
      <c r="H8" s="39">
        <v>98</v>
      </c>
      <c r="I8" s="39">
        <v>98</v>
      </c>
      <c r="J8" s="40">
        <f>J20/J7*98</f>
        <v>40.093224054186656</v>
      </c>
      <c r="K8" s="40">
        <v>98</v>
      </c>
      <c r="L8" s="40">
        <v>98</v>
      </c>
    </row>
    <row r="9" spans="1:12" ht="32.25" customHeight="1" thickBot="1">
      <c r="A9" s="55" t="s">
        <v>19</v>
      </c>
      <c r="B9" s="56"/>
      <c r="C9" s="41"/>
      <c r="D9" s="34"/>
      <c r="E9" s="14"/>
      <c r="F9" s="15"/>
      <c r="G9" s="42">
        <v>100</v>
      </c>
      <c r="H9" s="42">
        <v>100</v>
      </c>
      <c r="I9" s="42">
        <v>100</v>
      </c>
      <c r="J9" s="43">
        <f>J8+2</f>
        <v>42.093224054186656</v>
      </c>
      <c r="K9" s="43">
        <v>100</v>
      </c>
      <c r="L9" s="44">
        <v>100</v>
      </c>
    </row>
    <row r="10" spans="1:12" ht="128.25" customHeight="1">
      <c r="A10" s="32" t="s">
        <v>4</v>
      </c>
      <c r="B10" s="45" t="s">
        <v>14</v>
      </c>
      <c r="C10" s="46">
        <v>114480</v>
      </c>
      <c r="D10" s="47"/>
      <c r="E10" s="37">
        <v>40240.8</v>
      </c>
      <c r="F10" s="37">
        <v>107379</v>
      </c>
      <c r="G10" s="48"/>
      <c r="H10" s="35"/>
      <c r="I10" s="35"/>
      <c r="J10" s="30"/>
      <c r="K10" s="49"/>
      <c r="L10" s="50">
        <v>15390</v>
      </c>
    </row>
    <row r="11" spans="1:12" ht="30.75" customHeight="1">
      <c r="A11" s="55" t="s">
        <v>18</v>
      </c>
      <c r="B11" s="56"/>
      <c r="C11" s="39">
        <v>98</v>
      </c>
      <c r="D11" s="47"/>
      <c r="E11" s="39">
        <v>98</v>
      </c>
      <c r="F11" s="39">
        <v>98</v>
      </c>
      <c r="G11" s="48"/>
      <c r="H11" s="35"/>
      <c r="I11" s="35"/>
      <c r="J11" s="35"/>
      <c r="K11" s="36"/>
      <c r="L11" s="22">
        <f>L7/L10*98+2</f>
        <v>87.62105263157895</v>
      </c>
    </row>
    <row r="12" spans="1:12" ht="35.25" customHeight="1" thickBot="1">
      <c r="A12" s="55" t="s">
        <v>19</v>
      </c>
      <c r="B12" s="56"/>
      <c r="C12" s="42">
        <v>100</v>
      </c>
      <c r="D12" s="47"/>
      <c r="E12" s="42">
        <v>100</v>
      </c>
      <c r="F12" s="42">
        <v>100</v>
      </c>
      <c r="G12" s="48"/>
      <c r="H12" s="35"/>
      <c r="I12" s="35"/>
      <c r="J12" s="35"/>
      <c r="K12" s="36"/>
      <c r="L12" s="51">
        <f>L11+2</f>
        <v>89.62105263157895</v>
      </c>
    </row>
    <row r="13" spans="1:12" ht="121.5" customHeight="1">
      <c r="A13" s="32" t="s">
        <v>5</v>
      </c>
      <c r="B13" s="26" t="s">
        <v>14</v>
      </c>
      <c r="C13" s="34"/>
      <c r="D13" s="33"/>
      <c r="E13" s="35"/>
      <c r="F13" s="35"/>
      <c r="G13" s="35"/>
      <c r="H13" s="35"/>
      <c r="I13" s="35"/>
      <c r="J13" s="35"/>
      <c r="K13" s="35"/>
      <c r="L13" s="30"/>
    </row>
    <row r="14" spans="1:12" ht="116.25" customHeight="1">
      <c r="A14" s="32" t="s">
        <v>6</v>
      </c>
      <c r="B14" s="26" t="s">
        <v>14</v>
      </c>
      <c r="C14" s="33"/>
      <c r="D14" s="33"/>
      <c r="E14" s="35"/>
      <c r="F14" s="35"/>
      <c r="G14" s="35"/>
      <c r="H14" s="35"/>
      <c r="I14" s="35"/>
      <c r="J14" s="35"/>
      <c r="K14" s="35"/>
      <c r="L14" s="35"/>
    </row>
    <row r="15" spans="1:12" ht="108.75" customHeight="1" thickBot="1">
      <c r="A15" s="32" t="s">
        <v>7</v>
      </c>
      <c r="B15" s="26" t="s">
        <v>13</v>
      </c>
      <c r="C15" s="33"/>
      <c r="D15" s="52"/>
      <c r="E15" s="33"/>
      <c r="F15" s="35"/>
      <c r="G15" s="35"/>
      <c r="H15" s="35"/>
      <c r="I15" s="35"/>
      <c r="J15" s="14"/>
      <c r="K15" s="35"/>
      <c r="L15" s="35"/>
    </row>
    <row r="16" spans="1:12" ht="90.75" customHeight="1">
      <c r="A16" s="32" t="s">
        <v>8</v>
      </c>
      <c r="B16" s="53" t="s">
        <v>15</v>
      </c>
      <c r="C16" s="54"/>
      <c r="D16" s="4" t="s">
        <v>20</v>
      </c>
      <c r="E16" s="48"/>
      <c r="F16" s="35"/>
      <c r="G16" s="35"/>
      <c r="H16" s="35"/>
      <c r="I16" s="36"/>
      <c r="J16" s="38">
        <v>119124</v>
      </c>
      <c r="K16" s="48"/>
      <c r="L16" s="35"/>
    </row>
    <row r="17" spans="1:12" ht="27.75" customHeight="1">
      <c r="A17" s="55" t="s">
        <v>18</v>
      </c>
      <c r="B17" s="56"/>
      <c r="C17" s="54"/>
      <c r="D17" s="18">
        <v>98</v>
      </c>
      <c r="E17" s="48"/>
      <c r="F17" s="35"/>
      <c r="G17" s="35"/>
      <c r="H17" s="35"/>
      <c r="I17" s="36"/>
      <c r="J17" s="40">
        <f>J20/J16*98</f>
        <v>46.37073973338706</v>
      </c>
      <c r="K17" s="48"/>
      <c r="L17" s="35"/>
    </row>
    <row r="18" spans="1:12" ht="24.75" customHeight="1" thickBot="1">
      <c r="A18" s="55" t="s">
        <v>19</v>
      </c>
      <c r="B18" s="56"/>
      <c r="C18" s="54"/>
      <c r="D18" s="23">
        <v>100</v>
      </c>
      <c r="E18" s="48"/>
      <c r="F18" s="35"/>
      <c r="G18" s="35"/>
      <c r="H18" s="35"/>
      <c r="I18" s="36"/>
      <c r="J18" s="43">
        <f>J17+2</f>
        <v>48.37073973338706</v>
      </c>
      <c r="K18" s="48"/>
      <c r="L18" s="35"/>
    </row>
    <row r="19" spans="1:12" ht="114" customHeight="1" thickBot="1">
      <c r="A19" s="32" t="s">
        <v>9</v>
      </c>
      <c r="B19" s="26" t="s">
        <v>16</v>
      </c>
      <c r="C19" s="33"/>
      <c r="D19" s="34"/>
      <c r="E19" s="35"/>
      <c r="F19" s="35"/>
      <c r="G19" s="35"/>
      <c r="H19" s="35"/>
      <c r="I19" s="35"/>
      <c r="J19" s="31"/>
      <c r="K19" s="35"/>
      <c r="L19" s="35"/>
    </row>
    <row r="20" spans="1:12" ht="109.5" customHeight="1">
      <c r="A20" s="32" t="s">
        <v>10</v>
      </c>
      <c r="B20" s="2" t="s">
        <v>12</v>
      </c>
      <c r="C20" s="33"/>
      <c r="D20" s="33"/>
      <c r="E20" s="35"/>
      <c r="F20" s="35"/>
      <c r="G20" s="35"/>
      <c r="H20" s="35"/>
      <c r="I20" s="36"/>
      <c r="J20" s="37">
        <v>56366</v>
      </c>
      <c r="K20" s="48"/>
      <c r="L20" s="35"/>
    </row>
    <row r="21" spans="1:12" ht="36" customHeight="1">
      <c r="A21" s="55" t="s">
        <v>18</v>
      </c>
      <c r="B21" s="56"/>
      <c r="C21" s="33"/>
      <c r="D21" s="33"/>
      <c r="E21" s="35"/>
      <c r="F21" s="35"/>
      <c r="G21" s="35"/>
      <c r="H21" s="35"/>
      <c r="I21" s="36"/>
      <c r="J21" s="39">
        <v>98</v>
      </c>
      <c r="K21" s="48"/>
      <c r="L21" s="35"/>
    </row>
    <row r="22" spans="1:12" ht="33" customHeight="1" thickBot="1">
      <c r="A22" s="55" t="s">
        <v>19</v>
      </c>
      <c r="B22" s="56"/>
      <c r="C22" s="33"/>
      <c r="D22" s="33"/>
      <c r="E22" s="35"/>
      <c r="F22" s="35"/>
      <c r="G22" s="35"/>
      <c r="H22" s="35"/>
      <c r="I22" s="36"/>
      <c r="J22" s="42">
        <f>J21+1</f>
        <v>99</v>
      </c>
      <c r="K22" s="48"/>
      <c r="L22" s="35"/>
    </row>
    <row r="23" spans="1:12" ht="102" customHeight="1">
      <c r="A23" s="32" t="s">
        <v>11</v>
      </c>
      <c r="B23" s="53" t="s">
        <v>17</v>
      </c>
      <c r="C23" s="33"/>
      <c r="D23" s="33"/>
      <c r="E23" s="35"/>
      <c r="F23" s="35"/>
      <c r="G23" s="35"/>
      <c r="H23" s="35"/>
      <c r="I23" s="35"/>
      <c r="J23" s="35"/>
      <c r="K23" s="35"/>
      <c r="L23" s="35"/>
    </row>
    <row r="28" ht="13.5" customHeight="1"/>
  </sheetData>
  <sheetProtection selectLockedCells="1" selectUnlockedCells="1"/>
  <mergeCells count="11">
    <mergeCell ref="C1:L1"/>
    <mergeCell ref="A4:B4"/>
    <mergeCell ref="A5:B5"/>
    <mergeCell ref="A8:B8"/>
    <mergeCell ref="A18:B18"/>
    <mergeCell ref="A21:B21"/>
    <mergeCell ref="A22:B22"/>
    <mergeCell ref="A9:B9"/>
    <mergeCell ref="A11:B11"/>
    <mergeCell ref="A12:B12"/>
    <mergeCell ref="A17:B17"/>
  </mergeCells>
  <printOptions/>
  <pageMargins left="0.1701388888888889" right="0.2902777777777778" top="0.1701388888888889" bottom="0.1597222222222222" header="0.5118055555555555" footer="0.5118055555555555"/>
  <pageSetup fitToHeight="1" fitToWidth="1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2018-04-17T08:39:38Z</cp:lastPrinted>
  <dcterms:created xsi:type="dcterms:W3CDTF">2017-04-18T12:52:52Z</dcterms:created>
  <dcterms:modified xsi:type="dcterms:W3CDTF">2018-05-29T06:23:12Z</dcterms:modified>
  <cp:category/>
  <cp:version/>
  <cp:contentType/>
  <cp:contentStatus/>
</cp:coreProperties>
</file>