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'Arkusz1'!$A$1:$L$43</definedName>
  </definedNames>
  <calcPr fullCalcOnLoad="1"/>
</workbook>
</file>

<file path=xl/sharedStrings.xml><?xml version="1.0" encoding="utf-8"?>
<sst xmlns="http://schemas.openxmlformats.org/spreadsheetml/2006/main" count="58" uniqueCount="23">
  <si>
    <t>Nr pakietu:</t>
  </si>
  <si>
    <t>14. Zarys International Group Sp. z o.o. Sp. k. ul. Pod Borem 18, 41-808 Zabrze</t>
  </si>
  <si>
    <t>13. Skamex Sp. z o.o. Sp. k. ul. Częstochowska 38/52, 93-121 Łódź</t>
  </si>
  <si>
    <t>31. Medtronic Poland Sp. z o.o. ul. Polna 11, 00-633 Warszawa</t>
  </si>
  <si>
    <t>27. Aesculap Chifa Sp. z o.o., ul. Tysiąclecia 14, 64-300 Nowy Tomyśl</t>
  </si>
  <si>
    <t>26. "Medica" J. Chodacki, A. Misztal Sp. Jawna, ul Przemysłowa 4A, 59-300 Lubin</t>
  </si>
  <si>
    <t xml:space="preserve">22. Cezetel-Poznań Sp. z o.o., os. Rusa 64 m. 6, 61-245 Poznań </t>
  </si>
  <si>
    <t>18. Polmil Sp. z o.o. Sp. k. ul. Przemysłowa 8, 85-758 Bydgoszcz</t>
  </si>
  <si>
    <t>17. AKME Sp. z o.o. Sp. k. ul. Poloneza 89B, 02-826 Warszawa</t>
  </si>
  <si>
    <t>33. Intergros Sp. z o.o., ul. Legionów 59A, 43-300 Bielsko-Biała</t>
  </si>
  <si>
    <t>37. Bialmed Sp. z o.o. ul. Marii Konopnickiej 11a, 12-230 Biała Piska</t>
  </si>
  <si>
    <t xml:space="preserve">39. CZMiW "Centrowet-Cezal" Sp. z o.o., 60-543 Poznań, ul. Dąbrowskiego 133/135 </t>
  </si>
  <si>
    <t>41. VYGON Polska Sp. z o.o. ul. Francuska 39/6, 03-905 Warszawa</t>
  </si>
  <si>
    <t>38. Aksis Hurtownia Sprzętu Medycznego Ignaciuk Spigarski Sp. J., 80-298 Gdańsk, ul. Przyrodników 1C</t>
  </si>
  <si>
    <t>Termin dostawy /dni/ 5dni-0pkt, 3-4dni-1pkt, 1-2dni-2pkt</t>
  </si>
  <si>
    <t xml:space="preserve">Termin dostawy /dni/ </t>
  </si>
  <si>
    <t>2 (2pkt)</t>
  </si>
  <si>
    <t>1 (2pkt)</t>
  </si>
  <si>
    <t>5 (0pkt)</t>
  </si>
  <si>
    <t>/oferta dodatkowa/</t>
  </si>
  <si>
    <t>Pkt za cenę:</t>
  </si>
  <si>
    <t>Pkt łąćznie (cena + termin dostawy):</t>
  </si>
  <si>
    <r>
      <t>72 800,00</t>
    </r>
    <r>
      <rPr>
        <sz val="12"/>
        <rFont val="Tahoma"/>
        <family val="2"/>
      </rPr>
      <t xml:space="preserve"> zł (oferta odrzucona - nie podlega ocenie 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</si>
</sst>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  <numFmt numFmtId="171" formatCode="#,##0.00\ &quot;zł&quot;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trike/>
      <sz val="12"/>
      <name val="Tahoma"/>
      <family val="2"/>
    </font>
    <font>
      <b/>
      <sz val="12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4">
    <xf numFmtId="0" fontId="0" fillId="0" borderId="0" xfId="0" applyAlignment="1">
      <alignment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top" wrapText="1"/>
    </xf>
    <xf numFmtId="4" fontId="19" fillId="0" borderId="21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horizontal="center" vertical="center"/>
    </xf>
    <xf numFmtId="171" fontId="19" fillId="24" borderId="24" xfId="0" applyNumberFormat="1" applyFont="1" applyFill="1" applyBorder="1" applyAlignment="1">
      <alignment horizontal="center" vertical="center"/>
    </xf>
    <xf numFmtId="4" fontId="24" fillId="24" borderId="25" xfId="0" applyNumberFormat="1" applyFont="1" applyFill="1" applyBorder="1" applyAlignment="1">
      <alignment horizontal="center" vertical="center"/>
    </xf>
    <xf numFmtId="4" fontId="24" fillId="24" borderId="26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center" vertical="center"/>
    </xf>
    <xf numFmtId="171" fontId="19" fillId="0" borderId="24" xfId="0" applyNumberFormat="1" applyFont="1" applyFill="1" applyBorder="1" applyAlignment="1">
      <alignment horizontal="center" vertical="center"/>
    </xf>
    <xf numFmtId="4" fontId="24" fillId="0" borderId="25" xfId="0" applyNumberFormat="1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4" fontId="19" fillId="0" borderId="29" xfId="0" applyNumberFormat="1" applyFont="1" applyFill="1" applyBorder="1" applyAlignment="1">
      <alignment horizontal="center" vertical="center"/>
    </xf>
    <xf numFmtId="171" fontId="19" fillId="0" borderId="24" xfId="0" applyNumberFormat="1" applyFont="1" applyFill="1" applyBorder="1" applyAlignment="1">
      <alignment horizontal="center" vertical="center" wrapText="1"/>
    </xf>
    <xf numFmtId="4" fontId="24" fillId="0" borderId="25" xfId="0" applyNumberFormat="1" applyFont="1" applyBorder="1" applyAlignment="1">
      <alignment horizontal="center" vertical="center"/>
    </xf>
    <xf numFmtId="4" fontId="24" fillId="0" borderId="25" xfId="0" applyNumberFormat="1" applyFont="1" applyFill="1" applyBorder="1" applyAlignment="1">
      <alignment horizontal="center" vertical="center" wrapText="1"/>
    </xf>
    <xf numFmtId="4" fontId="23" fillId="0" borderId="30" xfId="0" applyNumberFormat="1" applyFont="1" applyFill="1" applyBorder="1" applyAlignment="1">
      <alignment horizontal="center" vertical="center" wrapText="1"/>
    </xf>
    <xf numFmtId="4" fontId="24" fillId="24" borderId="25" xfId="0" applyNumberFormat="1" applyFont="1" applyFill="1" applyBorder="1" applyAlignment="1">
      <alignment horizontal="center" vertical="center" wrapText="1"/>
    </xf>
    <xf numFmtId="4" fontId="24" fillId="24" borderId="26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4" fontId="24" fillId="0" borderId="26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/>
    </xf>
    <xf numFmtId="171" fontId="19" fillId="24" borderId="32" xfId="0" applyNumberFormat="1" applyFont="1" applyFill="1" applyBorder="1" applyAlignment="1">
      <alignment horizontal="center" vertical="center"/>
    </xf>
    <xf numFmtId="4" fontId="19" fillId="0" borderId="33" xfId="0" applyNumberFormat="1" applyFont="1" applyFill="1" applyBorder="1" applyAlignment="1">
      <alignment horizontal="center" vertical="center" wrapText="1"/>
    </xf>
    <xf numFmtId="171" fontId="19" fillId="24" borderId="24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/>
    </xf>
    <xf numFmtId="171" fontId="19" fillId="0" borderId="32" xfId="0" applyNumberFormat="1" applyFont="1" applyFill="1" applyBorder="1" applyAlignment="1">
      <alignment horizontal="center" vertical="center"/>
    </xf>
    <xf numFmtId="4" fontId="24" fillId="0" borderId="35" xfId="0" applyNumberFormat="1" applyFont="1" applyFill="1" applyBorder="1" applyAlignment="1">
      <alignment horizontal="center" vertical="center"/>
    </xf>
    <xf numFmtId="4" fontId="24" fillId="0" borderId="36" xfId="0" applyNumberFormat="1" applyFont="1" applyFill="1" applyBorder="1" applyAlignment="1">
      <alignment horizontal="center" vertical="center"/>
    </xf>
    <xf numFmtId="4" fontId="19" fillId="0" borderId="37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/>
    </xf>
    <xf numFmtId="4" fontId="19" fillId="0" borderId="39" xfId="0" applyNumberFormat="1" applyFont="1" applyFill="1" applyBorder="1" applyAlignment="1">
      <alignment horizontal="center" vertical="center"/>
    </xf>
    <xf numFmtId="171" fontId="19" fillId="24" borderId="32" xfId="0" applyNumberFormat="1" applyFont="1" applyFill="1" applyBorder="1" applyAlignment="1">
      <alignment horizontal="center" vertical="center" wrapText="1"/>
    </xf>
    <xf numFmtId="4" fontId="23" fillId="24" borderId="36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" fontId="19" fillId="0" borderId="40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 vertical="top" wrapText="1"/>
    </xf>
    <xf numFmtId="0" fontId="23" fillId="0" borderId="12" xfId="0" applyFont="1" applyBorder="1" applyAlignment="1">
      <alignment horizontal="right" wrapText="1"/>
    </xf>
    <xf numFmtId="0" fontId="19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60" zoomScaleNormal="60" zoomScaleSheetLayoutView="55" workbookViewId="0" topLeftCell="A1">
      <selection activeCell="G48" sqref="G48"/>
    </sheetView>
  </sheetViews>
  <sheetFormatPr defaultColWidth="9.140625" defaultRowHeight="12.75"/>
  <cols>
    <col min="1" max="1" width="46.28125" style="0" customWidth="1"/>
    <col min="2" max="2" width="13.421875" style="0" customWidth="1"/>
    <col min="3" max="3" width="31.28125" style="0" customWidth="1"/>
    <col min="4" max="4" width="33.57421875" style="0" customWidth="1"/>
    <col min="5" max="5" width="33.421875" style="0" customWidth="1"/>
    <col min="6" max="6" width="32.57421875" style="0" customWidth="1"/>
    <col min="7" max="7" width="33.57421875" style="0" customWidth="1"/>
    <col min="8" max="8" width="37.28125" style="0" customWidth="1"/>
    <col min="9" max="9" width="35.421875" style="0" customWidth="1"/>
    <col min="10" max="10" width="31.7109375" style="0" customWidth="1"/>
    <col min="11" max="11" width="31.28125" style="0" customWidth="1"/>
    <col min="12" max="12" width="32.28125" style="0" customWidth="1"/>
    <col min="15" max="15" width="7.00390625" style="0" customWidth="1"/>
  </cols>
  <sheetData>
    <row r="1" spans="1:12" ht="15">
      <c r="A1" s="24"/>
      <c r="B1" s="24"/>
      <c r="C1" s="21" t="s">
        <v>0</v>
      </c>
      <c r="D1" s="22"/>
      <c r="E1" s="22"/>
      <c r="F1" s="22"/>
      <c r="G1" s="22"/>
      <c r="H1" s="22"/>
      <c r="I1" s="22"/>
      <c r="J1" s="22"/>
      <c r="K1" s="22"/>
      <c r="L1" s="23"/>
    </row>
    <row r="2" spans="1:12" ht="57" customHeight="1" thickBot="1">
      <c r="A2" s="25" t="s">
        <v>14</v>
      </c>
      <c r="B2" s="3" t="s">
        <v>15</v>
      </c>
      <c r="C2" s="3">
        <v>21</v>
      </c>
      <c r="D2" s="67">
        <v>22</v>
      </c>
      <c r="E2" s="4">
        <v>23</v>
      </c>
      <c r="F2" s="4">
        <v>24</v>
      </c>
      <c r="G2" s="4">
        <v>25</v>
      </c>
      <c r="H2" s="62">
        <v>26</v>
      </c>
      <c r="I2" s="3">
        <v>27</v>
      </c>
      <c r="J2" s="62">
        <v>28</v>
      </c>
      <c r="K2" s="3">
        <v>29</v>
      </c>
      <c r="L2" s="62">
        <v>30</v>
      </c>
    </row>
    <row r="3" spans="1:12" ht="56.25" customHeight="1">
      <c r="A3" s="26" t="s">
        <v>2</v>
      </c>
      <c r="B3" s="3" t="s">
        <v>16</v>
      </c>
      <c r="C3" s="6"/>
      <c r="D3" s="51"/>
      <c r="E3" s="1"/>
      <c r="F3" s="2"/>
      <c r="G3" s="12"/>
      <c r="H3" s="65">
        <v>128050</v>
      </c>
      <c r="I3" s="64"/>
      <c r="J3" s="55">
        <v>51192</v>
      </c>
      <c r="K3" s="64"/>
      <c r="L3" s="55">
        <v>98600</v>
      </c>
    </row>
    <row r="4" spans="1:12" ht="24.75" customHeight="1">
      <c r="A4" s="70" t="s">
        <v>20</v>
      </c>
      <c r="B4" s="71"/>
      <c r="C4" s="6"/>
      <c r="D4" s="51"/>
      <c r="E4" s="1"/>
      <c r="F4" s="2"/>
      <c r="G4" s="12"/>
      <c r="H4" s="43">
        <f>H3/H3*98</f>
        <v>98</v>
      </c>
      <c r="I4" s="64"/>
      <c r="J4" s="56">
        <f>J41/J3*98</f>
        <v>46.38115330520394</v>
      </c>
      <c r="K4" s="64"/>
      <c r="L4" s="56">
        <f>L7/L3*98</f>
        <v>32.89858012170385</v>
      </c>
    </row>
    <row r="5" spans="1:12" ht="26.25" customHeight="1" thickBot="1">
      <c r="A5" s="70" t="s">
        <v>21</v>
      </c>
      <c r="B5" s="71"/>
      <c r="C5" s="6"/>
      <c r="D5" s="51"/>
      <c r="E5" s="1"/>
      <c r="F5" s="2"/>
      <c r="G5" s="12"/>
      <c r="H5" s="43">
        <f>H4+2</f>
        <v>100</v>
      </c>
      <c r="I5" s="64"/>
      <c r="J5" s="57">
        <f>J4+2</f>
        <v>48.38115330520394</v>
      </c>
      <c r="K5" s="64"/>
      <c r="L5" s="57">
        <f>L4+2</f>
        <v>34.89858012170385</v>
      </c>
    </row>
    <row r="6" spans="1:12" ht="18" customHeight="1" thickBot="1">
      <c r="A6" s="26"/>
      <c r="B6" s="3"/>
      <c r="C6" s="6"/>
      <c r="D6" s="52"/>
      <c r="E6" s="1"/>
      <c r="F6" s="2"/>
      <c r="G6" s="12"/>
      <c r="H6" s="66" t="s">
        <v>19</v>
      </c>
      <c r="I6" s="1"/>
      <c r="J6" s="58"/>
      <c r="K6" s="5"/>
      <c r="L6" s="63"/>
    </row>
    <row r="7" spans="1:12" ht="62.25" customHeight="1">
      <c r="A7" s="26" t="s">
        <v>1</v>
      </c>
      <c r="B7" s="3" t="s">
        <v>16</v>
      </c>
      <c r="C7" s="45"/>
      <c r="D7" s="39">
        <v>58770</v>
      </c>
      <c r="E7" s="1"/>
      <c r="F7" s="2"/>
      <c r="G7" s="2"/>
      <c r="H7" s="58"/>
      <c r="I7" s="2"/>
      <c r="J7" s="12"/>
      <c r="K7" s="55">
        <v>89012</v>
      </c>
      <c r="L7" s="48">
        <v>33100</v>
      </c>
    </row>
    <row r="8" spans="1:12" ht="19.5" customHeight="1">
      <c r="A8" s="70" t="s">
        <v>20</v>
      </c>
      <c r="B8" s="71"/>
      <c r="C8" s="45"/>
      <c r="D8" s="41">
        <f>D13/D7*98</f>
        <v>31.06584992343032</v>
      </c>
      <c r="E8" s="1"/>
      <c r="F8" s="2"/>
      <c r="G8" s="2"/>
      <c r="H8" s="2"/>
      <c r="I8" s="2"/>
      <c r="J8" s="12"/>
      <c r="K8" s="56">
        <f>K13/K7*98</f>
        <v>92.60522176785153</v>
      </c>
      <c r="L8" s="43">
        <f>L7/L7*98</f>
        <v>98</v>
      </c>
    </row>
    <row r="9" spans="1:12" ht="19.5" customHeight="1" thickBot="1">
      <c r="A9" s="70" t="s">
        <v>21</v>
      </c>
      <c r="B9" s="71"/>
      <c r="C9" s="60"/>
      <c r="D9" s="46">
        <f>D8+2</f>
        <v>33.06584992343032</v>
      </c>
      <c r="E9" s="1"/>
      <c r="F9" s="2"/>
      <c r="G9" s="2"/>
      <c r="H9" s="2"/>
      <c r="I9" s="2"/>
      <c r="J9" s="18"/>
      <c r="K9" s="57">
        <f>K8+2</f>
        <v>94.60522176785153</v>
      </c>
      <c r="L9" s="44">
        <f>L8+2</f>
        <v>100</v>
      </c>
    </row>
    <row r="10" spans="1:12" ht="57" customHeight="1">
      <c r="A10" s="26" t="s">
        <v>8</v>
      </c>
      <c r="B10" s="72" t="s">
        <v>16</v>
      </c>
      <c r="C10" s="50">
        <v>5076</v>
      </c>
      <c r="D10" s="61"/>
      <c r="E10" s="1"/>
      <c r="F10" s="2"/>
      <c r="G10" s="2"/>
      <c r="H10" s="2"/>
      <c r="I10" s="12"/>
      <c r="J10" s="55">
        <v>70632</v>
      </c>
      <c r="K10" s="59"/>
      <c r="L10" s="58"/>
    </row>
    <row r="11" spans="1:12" ht="20.25" customHeight="1">
      <c r="A11" s="70" t="s">
        <v>20</v>
      </c>
      <c r="B11" s="73"/>
      <c r="C11" s="43">
        <f>C10/C10*98</f>
        <v>98</v>
      </c>
      <c r="D11" s="51"/>
      <c r="E11" s="1"/>
      <c r="F11" s="2"/>
      <c r="G11" s="2"/>
      <c r="H11" s="2"/>
      <c r="I11" s="12"/>
      <c r="J11" s="56">
        <f>J41/J10*98</f>
        <v>33.615698267074414</v>
      </c>
      <c r="K11" s="1"/>
      <c r="L11" s="2"/>
    </row>
    <row r="12" spans="1:12" ht="19.5" customHeight="1" thickBot="1">
      <c r="A12" s="70" t="s">
        <v>21</v>
      </c>
      <c r="B12" s="73"/>
      <c r="C12" s="44">
        <f>C11+2</f>
        <v>100</v>
      </c>
      <c r="D12" s="52"/>
      <c r="E12" s="1"/>
      <c r="F12" s="2"/>
      <c r="G12" s="2"/>
      <c r="H12" s="2"/>
      <c r="I12" s="12"/>
      <c r="J12" s="57">
        <f>J11+2</f>
        <v>35.615698267074414</v>
      </c>
      <c r="K12" s="14"/>
      <c r="L12" s="2"/>
    </row>
    <row r="13" spans="1:12" ht="48.75" customHeight="1">
      <c r="A13" s="26" t="s">
        <v>7</v>
      </c>
      <c r="B13" s="3" t="s">
        <v>16</v>
      </c>
      <c r="C13" s="53"/>
      <c r="D13" s="50">
        <v>18630</v>
      </c>
      <c r="E13" s="1"/>
      <c r="F13" s="2"/>
      <c r="G13" s="2"/>
      <c r="H13" s="5"/>
      <c r="I13" s="2"/>
      <c r="J13" s="54"/>
      <c r="K13" s="48">
        <v>84112</v>
      </c>
      <c r="L13" s="1"/>
    </row>
    <row r="14" spans="1:12" ht="19.5" customHeight="1">
      <c r="A14" s="70" t="s">
        <v>20</v>
      </c>
      <c r="B14" s="71"/>
      <c r="C14" s="45"/>
      <c r="D14" s="43">
        <f>D13/D13*98</f>
        <v>98</v>
      </c>
      <c r="E14" s="1"/>
      <c r="F14" s="2"/>
      <c r="G14" s="12"/>
      <c r="H14" s="7"/>
      <c r="I14" s="1"/>
      <c r="J14" s="12"/>
      <c r="K14" s="43">
        <f>K13/K13*98</f>
        <v>98</v>
      </c>
      <c r="L14" s="1"/>
    </row>
    <row r="15" spans="1:12" ht="17.25" customHeight="1" thickBot="1">
      <c r="A15" s="70" t="s">
        <v>21</v>
      </c>
      <c r="B15" s="71"/>
      <c r="C15" s="45"/>
      <c r="D15" s="44">
        <f>D14+2</f>
        <v>100</v>
      </c>
      <c r="E15" s="1"/>
      <c r="F15" s="2"/>
      <c r="G15" s="12"/>
      <c r="H15" s="28"/>
      <c r="I15" s="1"/>
      <c r="J15" s="12"/>
      <c r="K15" s="44">
        <f>K14+2</f>
        <v>100</v>
      </c>
      <c r="L15" s="1"/>
    </row>
    <row r="16" spans="1:12" ht="51.75" customHeight="1" thickBot="1">
      <c r="A16" s="26" t="s">
        <v>6</v>
      </c>
      <c r="B16" s="3" t="s">
        <v>17</v>
      </c>
      <c r="C16" s="6"/>
      <c r="D16" s="68"/>
      <c r="E16" s="14"/>
      <c r="F16" s="5"/>
      <c r="G16" s="18"/>
      <c r="H16" s="49" t="s">
        <v>22</v>
      </c>
      <c r="I16" s="14"/>
      <c r="J16" s="5"/>
      <c r="K16" s="47"/>
      <c r="L16" s="5"/>
    </row>
    <row r="17" spans="1:12" ht="21" customHeight="1">
      <c r="A17" s="70" t="s">
        <v>20</v>
      </c>
      <c r="B17" s="71"/>
      <c r="C17" s="6"/>
      <c r="D17" s="51"/>
      <c r="E17" s="7"/>
      <c r="F17" s="7"/>
      <c r="G17" s="7"/>
      <c r="H17" s="20"/>
      <c r="I17" s="7"/>
      <c r="J17" s="7"/>
      <c r="K17" s="7"/>
      <c r="L17" s="7"/>
    </row>
    <row r="18" spans="1:12" ht="24" customHeight="1" thickBot="1">
      <c r="A18" s="70" t="s">
        <v>21</v>
      </c>
      <c r="B18" s="71"/>
      <c r="C18" s="6"/>
      <c r="D18" s="51"/>
      <c r="E18" s="7"/>
      <c r="F18" s="7"/>
      <c r="G18" s="7"/>
      <c r="H18" s="17"/>
      <c r="I18" s="7"/>
      <c r="J18" s="7"/>
      <c r="K18" s="7"/>
      <c r="L18" s="28"/>
    </row>
    <row r="19" spans="1:12" ht="58.5" customHeight="1">
      <c r="A19" s="26" t="s">
        <v>5</v>
      </c>
      <c r="B19" s="3" t="s">
        <v>16</v>
      </c>
      <c r="C19" s="6"/>
      <c r="D19" s="61"/>
      <c r="E19" s="16"/>
      <c r="F19" s="19"/>
      <c r="G19" s="19"/>
      <c r="H19" s="19"/>
      <c r="I19" s="19"/>
      <c r="J19" s="19"/>
      <c r="K19" s="38"/>
      <c r="L19" s="33">
        <v>40400</v>
      </c>
    </row>
    <row r="20" spans="1:12" ht="21.75" customHeight="1">
      <c r="A20" s="70" t="s">
        <v>20</v>
      </c>
      <c r="B20" s="71"/>
      <c r="C20" s="6"/>
      <c r="D20" s="51"/>
      <c r="E20" s="13"/>
      <c r="F20" s="7"/>
      <c r="G20" s="7"/>
      <c r="H20" s="7"/>
      <c r="I20" s="7"/>
      <c r="J20" s="7"/>
      <c r="K20" s="27"/>
      <c r="L20" s="34">
        <f>L7/L19*98</f>
        <v>80.29207920792079</v>
      </c>
    </row>
    <row r="21" spans="1:12" ht="21.75" customHeight="1" thickBot="1">
      <c r="A21" s="70" t="s">
        <v>21</v>
      </c>
      <c r="B21" s="71"/>
      <c r="C21" s="6"/>
      <c r="D21" s="51"/>
      <c r="E21" s="13"/>
      <c r="F21" s="7"/>
      <c r="G21" s="7"/>
      <c r="H21" s="28"/>
      <c r="I21" s="7"/>
      <c r="J21" s="28"/>
      <c r="K21" s="27"/>
      <c r="L21" s="35">
        <f>L20+2</f>
        <v>82.29207920792079</v>
      </c>
    </row>
    <row r="22" spans="1:12" ht="51" customHeight="1">
      <c r="A22" s="26" t="s">
        <v>4</v>
      </c>
      <c r="B22" s="3" t="s">
        <v>16</v>
      </c>
      <c r="C22" s="6"/>
      <c r="D22" s="51"/>
      <c r="E22" s="13"/>
      <c r="F22" s="7"/>
      <c r="G22" s="27"/>
      <c r="H22" s="39">
        <v>162500</v>
      </c>
      <c r="I22" s="32"/>
      <c r="J22" s="33">
        <v>57400</v>
      </c>
      <c r="K22" s="32"/>
      <c r="L22" s="33">
        <v>107260</v>
      </c>
    </row>
    <row r="23" spans="1:12" ht="17.25" customHeight="1">
      <c r="A23" s="70" t="s">
        <v>20</v>
      </c>
      <c r="B23" s="71"/>
      <c r="C23" s="6"/>
      <c r="D23" s="51"/>
      <c r="E23" s="13"/>
      <c r="F23" s="7"/>
      <c r="G23" s="27"/>
      <c r="H23" s="40">
        <f>H3/H22*98</f>
        <v>77.224</v>
      </c>
      <c r="I23" s="32"/>
      <c r="J23" s="34">
        <f>J41/J22*98</f>
        <v>41.36487804878048</v>
      </c>
      <c r="K23" s="32"/>
      <c r="L23" s="34">
        <f>L7/L22*98</f>
        <v>30.242401640872643</v>
      </c>
    </row>
    <row r="24" spans="1:12" ht="20.25" customHeight="1" thickBot="1">
      <c r="A24" s="70" t="s">
        <v>21</v>
      </c>
      <c r="B24" s="71"/>
      <c r="C24" s="6"/>
      <c r="D24" s="51"/>
      <c r="E24" s="13"/>
      <c r="F24" s="7"/>
      <c r="G24" s="27"/>
      <c r="H24" s="41">
        <f>H23+2</f>
        <v>79.224</v>
      </c>
      <c r="I24" s="32"/>
      <c r="J24" s="35">
        <f>J23+2</f>
        <v>43.36487804878048</v>
      </c>
      <c r="K24" s="32"/>
      <c r="L24" s="35">
        <f>L23+2</f>
        <v>32.24240164087264</v>
      </c>
    </row>
    <row r="25" spans="1:12" ht="18.75" customHeight="1" thickBot="1">
      <c r="A25" s="26"/>
      <c r="B25" s="3"/>
      <c r="C25" s="6"/>
      <c r="D25" s="51"/>
      <c r="E25" s="15"/>
      <c r="F25" s="28"/>
      <c r="G25" s="36"/>
      <c r="H25" s="42" t="s">
        <v>19</v>
      </c>
      <c r="I25" s="13"/>
      <c r="J25" s="19"/>
      <c r="K25" s="7"/>
      <c r="L25" s="19"/>
    </row>
    <row r="26" spans="1:12" ht="53.25" customHeight="1">
      <c r="A26" s="26" t="s">
        <v>3</v>
      </c>
      <c r="B26" s="3" t="s">
        <v>16</v>
      </c>
      <c r="C26" s="6"/>
      <c r="D26" s="69"/>
      <c r="E26" s="33">
        <v>131785</v>
      </c>
      <c r="F26" s="29">
        <v>73874</v>
      </c>
      <c r="G26" s="29">
        <v>7560</v>
      </c>
      <c r="H26" s="16"/>
      <c r="I26" s="7"/>
      <c r="J26" s="7"/>
      <c r="K26" s="7"/>
      <c r="L26" s="7"/>
    </row>
    <row r="27" spans="1:12" ht="18" customHeight="1">
      <c r="A27" s="70" t="s">
        <v>20</v>
      </c>
      <c r="B27" s="71"/>
      <c r="C27" s="6"/>
      <c r="D27" s="69"/>
      <c r="E27" s="34">
        <f>E35/E26*98</f>
        <v>94.27066813370261</v>
      </c>
      <c r="F27" s="43">
        <f>F26/F26*98</f>
        <v>98</v>
      </c>
      <c r="G27" s="43">
        <f>G26/G26*98</f>
        <v>98</v>
      </c>
      <c r="H27" s="13"/>
      <c r="I27" s="7"/>
      <c r="J27" s="7"/>
      <c r="K27" s="7"/>
      <c r="L27" s="7"/>
    </row>
    <row r="28" spans="1:12" ht="19.5" customHeight="1" thickBot="1">
      <c r="A28" s="70" t="s">
        <v>21</v>
      </c>
      <c r="B28" s="71"/>
      <c r="C28" s="6"/>
      <c r="D28" s="69"/>
      <c r="E28" s="35">
        <f>E27+2</f>
        <v>96.27066813370261</v>
      </c>
      <c r="F28" s="44">
        <f>F27+2</f>
        <v>100</v>
      </c>
      <c r="G28" s="44">
        <f>G27+2</f>
        <v>100</v>
      </c>
      <c r="H28" s="13"/>
      <c r="I28" s="7"/>
      <c r="J28" s="7"/>
      <c r="K28" s="7"/>
      <c r="L28" s="28"/>
    </row>
    <row r="29" spans="1:12" ht="51.75" customHeight="1">
      <c r="A29" s="26" t="s">
        <v>9</v>
      </c>
      <c r="B29" s="3" t="s">
        <v>18</v>
      </c>
      <c r="C29" s="6"/>
      <c r="D29" s="51"/>
      <c r="E29" s="16"/>
      <c r="F29" s="19"/>
      <c r="G29" s="19"/>
      <c r="H29" s="7"/>
      <c r="I29" s="7"/>
      <c r="J29" s="7"/>
      <c r="K29" s="27"/>
      <c r="L29" s="33">
        <v>44160</v>
      </c>
    </row>
    <row r="30" spans="1:12" ht="24" customHeight="1">
      <c r="A30" s="70" t="s">
        <v>20</v>
      </c>
      <c r="B30" s="71"/>
      <c r="C30" s="6"/>
      <c r="D30" s="51"/>
      <c r="E30" s="15"/>
      <c r="F30" s="7"/>
      <c r="G30" s="7"/>
      <c r="H30" s="7"/>
      <c r="I30" s="7"/>
      <c r="J30" s="7"/>
      <c r="K30" s="27"/>
      <c r="L30" s="34">
        <f>L7/L29*98</f>
        <v>73.45561594202898</v>
      </c>
    </row>
    <row r="31" spans="1:12" ht="21.75" customHeight="1" thickBot="1">
      <c r="A31" s="70" t="s">
        <v>21</v>
      </c>
      <c r="B31" s="71"/>
      <c r="C31" s="6"/>
      <c r="D31" s="52"/>
      <c r="E31" s="7"/>
      <c r="F31" s="13"/>
      <c r="G31" s="7"/>
      <c r="H31" s="7"/>
      <c r="I31" s="28"/>
      <c r="J31" s="7"/>
      <c r="K31" s="27"/>
      <c r="L31" s="35">
        <f>L30</f>
        <v>73.45561594202898</v>
      </c>
    </row>
    <row r="32" spans="1:12" ht="62.25" customHeight="1">
      <c r="A32" s="26" t="s">
        <v>10</v>
      </c>
      <c r="B32" s="3" t="s">
        <v>16</v>
      </c>
      <c r="C32" s="45"/>
      <c r="D32" s="39">
        <v>30420</v>
      </c>
      <c r="E32" s="13"/>
      <c r="F32" s="13"/>
      <c r="G32" s="7"/>
      <c r="H32" s="27"/>
      <c r="I32" s="33">
        <v>48284.5</v>
      </c>
      <c r="J32" s="13"/>
      <c r="K32" s="7"/>
      <c r="L32" s="19"/>
    </row>
    <row r="33" spans="1:12" ht="17.25" customHeight="1">
      <c r="A33" s="70" t="s">
        <v>20</v>
      </c>
      <c r="B33" s="71"/>
      <c r="C33" s="45"/>
      <c r="D33" s="41">
        <f>D13/D32*98</f>
        <v>60.01775147928994</v>
      </c>
      <c r="E33" s="13"/>
      <c r="F33" s="13"/>
      <c r="G33" s="7"/>
      <c r="H33" s="27"/>
      <c r="I33" s="34">
        <f>I38/I32*98</f>
        <v>60.579585581294204</v>
      </c>
      <c r="J33" s="13"/>
      <c r="K33" s="7"/>
      <c r="L33" s="7"/>
    </row>
    <row r="34" spans="1:12" ht="24.75" customHeight="1" thickBot="1">
      <c r="A34" s="70" t="s">
        <v>21</v>
      </c>
      <c r="B34" s="71"/>
      <c r="C34" s="45"/>
      <c r="D34" s="46">
        <f>D33+2</f>
        <v>62.01775147928994</v>
      </c>
      <c r="E34" s="15"/>
      <c r="F34" s="13"/>
      <c r="G34" s="7"/>
      <c r="H34" s="27"/>
      <c r="I34" s="35">
        <f>I33+2</f>
        <v>62.579585581294204</v>
      </c>
      <c r="J34" s="13"/>
      <c r="K34" s="7"/>
      <c r="L34" s="28"/>
    </row>
    <row r="35" spans="1:12" ht="77.25" customHeight="1">
      <c r="A35" s="26" t="s">
        <v>13</v>
      </c>
      <c r="B35" s="3" t="s">
        <v>16</v>
      </c>
      <c r="C35" s="45"/>
      <c r="D35" s="39">
        <v>22320</v>
      </c>
      <c r="E35" s="50">
        <v>126770</v>
      </c>
      <c r="F35" s="13"/>
      <c r="G35" s="7"/>
      <c r="H35" s="7"/>
      <c r="I35" s="19"/>
      <c r="J35" s="7"/>
      <c r="K35" s="27"/>
      <c r="L35" s="33">
        <v>46200</v>
      </c>
    </row>
    <row r="36" spans="1:12" ht="18.75" customHeight="1">
      <c r="A36" s="70" t="s">
        <v>20</v>
      </c>
      <c r="B36" s="71"/>
      <c r="C36" s="45"/>
      <c r="D36" s="41">
        <f>D13/D35*98</f>
        <v>81.79838709677419</v>
      </c>
      <c r="E36" s="43">
        <f>E35/E35*98</f>
        <v>98</v>
      </c>
      <c r="F36" s="13"/>
      <c r="G36" s="7"/>
      <c r="H36" s="7"/>
      <c r="I36" s="7"/>
      <c r="J36" s="7"/>
      <c r="K36" s="27"/>
      <c r="L36" s="34">
        <f>L7/L35*98</f>
        <v>70.21212121212122</v>
      </c>
    </row>
    <row r="37" spans="1:12" ht="21.75" customHeight="1" thickBot="1">
      <c r="A37" s="70" t="s">
        <v>21</v>
      </c>
      <c r="B37" s="71"/>
      <c r="C37" s="45"/>
      <c r="D37" s="46">
        <f>D36+2</f>
        <v>83.79838709677419</v>
      </c>
      <c r="E37" s="44">
        <f>E36+2</f>
        <v>100</v>
      </c>
      <c r="F37" s="13"/>
      <c r="G37" s="7"/>
      <c r="H37" s="7"/>
      <c r="I37" s="28"/>
      <c r="J37" s="7"/>
      <c r="K37" s="27"/>
      <c r="L37" s="35">
        <f>L36+2</f>
        <v>72.21212121212122</v>
      </c>
    </row>
    <row r="38" spans="1:12" ht="62.25" customHeight="1">
      <c r="A38" s="26" t="s">
        <v>11</v>
      </c>
      <c r="B38" s="3" t="s">
        <v>16</v>
      </c>
      <c r="C38" s="6"/>
      <c r="D38" s="61"/>
      <c r="E38" s="19"/>
      <c r="F38" s="13"/>
      <c r="G38" s="7"/>
      <c r="H38" s="27"/>
      <c r="I38" s="29">
        <v>29847.5</v>
      </c>
      <c r="J38" s="13"/>
      <c r="K38" s="7"/>
      <c r="L38" s="19"/>
    </row>
    <row r="39" spans="1:12" ht="22.5" customHeight="1">
      <c r="A39" s="70" t="s">
        <v>20</v>
      </c>
      <c r="B39" s="71"/>
      <c r="C39" s="6"/>
      <c r="D39" s="51"/>
      <c r="E39" s="7"/>
      <c r="F39" s="13"/>
      <c r="G39" s="7"/>
      <c r="H39" s="27"/>
      <c r="I39" s="30">
        <f>I38/I38*98</f>
        <v>98</v>
      </c>
      <c r="J39" s="13"/>
      <c r="K39" s="7"/>
      <c r="L39" s="7"/>
    </row>
    <row r="40" spans="1:12" ht="24.75" customHeight="1" thickBot="1">
      <c r="A40" s="70" t="s">
        <v>21</v>
      </c>
      <c r="B40" s="71"/>
      <c r="C40" s="6"/>
      <c r="D40" s="51"/>
      <c r="E40" s="16"/>
      <c r="F40" s="7"/>
      <c r="G40" s="7"/>
      <c r="H40" s="36"/>
      <c r="I40" s="31">
        <f>I39+2</f>
        <v>100</v>
      </c>
      <c r="J40" s="15"/>
      <c r="K40" s="7"/>
      <c r="L40" s="7"/>
    </row>
    <row r="41" spans="1:12" ht="53.25" customHeight="1">
      <c r="A41" s="26" t="s">
        <v>12</v>
      </c>
      <c r="B41" s="3" t="s">
        <v>16</v>
      </c>
      <c r="C41" s="6"/>
      <c r="D41" s="51"/>
      <c r="E41" s="7"/>
      <c r="F41" s="7"/>
      <c r="G41" s="27"/>
      <c r="H41" s="33">
        <v>137150</v>
      </c>
      <c r="I41" s="37"/>
      <c r="J41" s="29">
        <v>24228</v>
      </c>
      <c r="K41" s="13"/>
      <c r="L41" s="7"/>
    </row>
    <row r="42" spans="1:12" ht="18" customHeight="1">
      <c r="A42" s="70" t="s">
        <v>20</v>
      </c>
      <c r="B42" s="71"/>
      <c r="C42" s="6"/>
      <c r="D42" s="51"/>
      <c r="E42" s="7"/>
      <c r="F42" s="7"/>
      <c r="G42" s="27"/>
      <c r="H42" s="34">
        <f>H3/H41*98</f>
        <v>91.49763033175356</v>
      </c>
      <c r="I42" s="32"/>
      <c r="J42" s="30">
        <f>J41/J41*98</f>
        <v>98</v>
      </c>
      <c r="K42" s="13"/>
      <c r="L42" s="7"/>
    </row>
    <row r="43" spans="1:12" ht="18.75" customHeight="1" thickBot="1">
      <c r="A43" s="70" t="s">
        <v>21</v>
      </c>
      <c r="B43" s="71"/>
      <c r="C43" s="6"/>
      <c r="D43" s="51"/>
      <c r="E43" s="7"/>
      <c r="F43" s="7"/>
      <c r="G43" s="27"/>
      <c r="H43" s="35">
        <f>H42+2</f>
        <v>93.49763033175356</v>
      </c>
      <c r="I43" s="32"/>
      <c r="J43" s="31">
        <f>J42+2</f>
        <v>100</v>
      </c>
      <c r="K43" s="13"/>
      <c r="L43" s="7"/>
    </row>
    <row r="44" ht="12.75">
      <c r="C44" s="11"/>
    </row>
    <row r="45" ht="12.75">
      <c r="C45" s="11"/>
    </row>
    <row r="46" ht="12.75">
      <c r="C46" s="11"/>
    </row>
    <row r="47" ht="13.5" customHeight="1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spans="3:4" ht="12.75">
      <c r="C52" s="9"/>
      <c r="D52" s="10"/>
    </row>
    <row r="53" spans="3:4" ht="12.75">
      <c r="C53" s="8"/>
      <c r="D53" s="8"/>
    </row>
  </sheetData>
  <sheetProtection selectLockedCells="1" selectUnlockedCells="1"/>
  <mergeCells count="27">
    <mergeCell ref="C1:L1"/>
    <mergeCell ref="A4:B4"/>
    <mergeCell ref="A5:B5"/>
    <mergeCell ref="A8:B8"/>
    <mergeCell ref="A9:B9"/>
    <mergeCell ref="A11:B11"/>
    <mergeCell ref="A12:B12"/>
    <mergeCell ref="A14:B14"/>
    <mergeCell ref="A15:B15"/>
    <mergeCell ref="A17:B17"/>
    <mergeCell ref="A18:B18"/>
    <mergeCell ref="A20:B20"/>
    <mergeCell ref="A21:B21"/>
    <mergeCell ref="A23:B23"/>
    <mergeCell ref="A24:B24"/>
    <mergeCell ref="A27:B27"/>
    <mergeCell ref="A28:B28"/>
    <mergeCell ref="A30:B30"/>
    <mergeCell ref="A31:B31"/>
    <mergeCell ref="A33:B33"/>
    <mergeCell ref="A40:B40"/>
    <mergeCell ref="A42:B42"/>
    <mergeCell ref="A43:B43"/>
    <mergeCell ref="A34:B34"/>
    <mergeCell ref="A36:B36"/>
    <mergeCell ref="A37:B37"/>
    <mergeCell ref="A39:B39"/>
  </mergeCells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2017-11-15T13:10:59Z</cp:lastPrinted>
  <dcterms:created xsi:type="dcterms:W3CDTF">2017-04-18T12:52:52Z</dcterms:created>
  <dcterms:modified xsi:type="dcterms:W3CDTF">2017-11-15T13:13:15Z</dcterms:modified>
  <cp:category/>
  <cp:version/>
  <cp:contentType/>
  <cp:contentStatus/>
</cp:coreProperties>
</file>