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'Arkusz1'!$A$1:$L$43</definedName>
  </definedNames>
  <calcPr fullCalcOnLoad="1"/>
</workbook>
</file>

<file path=xl/sharedStrings.xml><?xml version="1.0" encoding="utf-8"?>
<sst xmlns="http://schemas.openxmlformats.org/spreadsheetml/2006/main" count="57" uniqueCount="23">
  <si>
    <t>Nr pakietu:</t>
  </si>
  <si>
    <t>13. Skamex Sp. z o.o. Sp. k. ul. Częstochowska 38/52, 93-121 Łódź</t>
  </si>
  <si>
    <t>12. Medicavera Sp. z o.o., ul. Majowa 2, 71-347 Sczecin</t>
  </si>
  <si>
    <t>28. Teleflex Polska Sp. z o.o. ul. Iłżecka 26, 00-135 Warszawa</t>
  </si>
  <si>
    <t>27. Aesculap Chifa Sp. z o.o., ul. Tysiąclecia 14, 64-300 Nowy Tomyśl</t>
  </si>
  <si>
    <t>25. Alteris S.A. ul. Ceglana 35, 40-514 Katowice</t>
  </si>
  <si>
    <t>24. Biameditek Sp. z o.o., 15-620 Białystok, ul. Elewatorska 58</t>
  </si>
  <si>
    <t xml:space="preserve">22. Cezetel-Poznań Sp. z o.o., os. Rusa 64 m. 6, 61-245 Poznań </t>
  </si>
  <si>
    <t>17. AKME Sp. z o.o. Sp. k. ul. Poloneza 89B, 02-826 Warszawa</t>
  </si>
  <si>
    <t>34. NTM-MED. S.C. Wyszyńskiego 154B/1, 66-400 Gorzów Wlkp.</t>
  </si>
  <si>
    <t xml:space="preserve">39. CZMiW "Centrowet-Cezal" Sp. z o.o., 60-543 Poznań, ul. Dąbrowskiego 133/135 </t>
  </si>
  <si>
    <t>41. VYGON Polska Sp. z o.o. ul. Francuska 39/6, 03-905 Warszawa</t>
  </si>
  <si>
    <t>38. Aksis Hurtownia Sprzętu Medycznego Ignaciuk Spigarski Sp. J., 80-298 Gdańsk, ul. Przyrodników 1C</t>
  </si>
  <si>
    <t>Termin dostawy /dni/ 5dni-0pkt, 3-4dni-1pkt, 1-2dni-2pkt</t>
  </si>
  <si>
    <t xml:space="preserve">Termin dostawy /dni/ </t>
  </si>
  <si>
    <t>4 (1pkt)</t>
  </si>
  <si>
    <t>2 (2pkt)</t>
  </si>
  <si>
    <t>1 (2pkt)</t>
  </si>
  <si>
    <t>Pkt za cenę:</t>
  </si>
  <si>
    <t>Pkt łąćznie (cena + termin dostawy):</t>
  </si>
  <si>
    <t>14 - UNIEWAŻNIONE</t>
  </si>
  <si>
    <t>16 - UNIEWAŻNIONE</t>
  </si>
  <si>
    <t>20. Konsorcjum: Bafarm Sp. z o.o., ul. Długa 3, 43-100 Tychy (lider) i Biuro Finansowe Finanser Sp. z o.o. 85-087 Bydgoszcz, ul. Gajowa 51/1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</si>
</sst>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name val="Arial"/>
      <family val="0"/>
    </font>
    <font>
      <i/>
      <sz val="12"/>
      <name val="Tahoma"/>
      <family val="2"/>
    </font>
    <font>
      <b/>
      <sz val="12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Border="1" applyAlignment="1">
      <alignment/>
    </xf>
    <xf numFmtId="4" fontId="19" fillId="0" borderId="19" xfId="0" applyNumberFormat="1" applyFont="1" applyFill="1" applyBorder="1" applyAlignment="1">
      <alignment horizontal="center" vertical="center"/>
    </xf>
    <xf numFmtId="171" fontId="19" fillId="0" borderId="20" xfId="0" applyNumberFormat="1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2" fontId="22" fillId="0" borderId="19" xfId="0" applyNumberFormat="1" applyFont="1" applyBorder="1" applyAlignment="1">
      <alignment/>
    </xf>
    <xf numFmtId="2" fontId="22" fillId="0" borderId="15" xfId="0" applyNumberFormat="1" applyFont="1" applyBorder="1" applyAlignment="1">
      <alignment/>
    </xf>
    <xf numFmtId="171" fontId="19" fillId="0" borderId="24" xfId="0" applyNumberFormat="1" applyFont="1" applyFill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171" fontId="19" fillId="0" borderId="20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/>
    </xf>
    <xf numFmtId="171" fontId="19" fillId="24" borderId="20" xfId="0" applyNumberFormat="1" applyFont="1" applyFill="1" applyBorder="1" applyAlignment="1">
      <alignment horizontal="center" vertical="center"/>
    </xf>
    <xf numFmtId="4" fontId="24" fillId="24" borderId="21" xfId="0" applyNumberFormat="1" applyFont="1" applyFill="1" applyBorder="1" applyAlignment="1">
      <alignment horizontal="center" vertical="center" wrapText="1"/>
    </xf>
    <xf numFmtId="4" fontId="24" fillId="24" borderId="22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171" fontId="19" fillId="24" borderId="20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/>
    </xf>
    <xf numFmtId="171" fontId="19" fillId="24" borderId="24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center" vertical="center"/>
    </xf>
    <xf numFmtId="4" fontId="24" fillId="0" borderId="33" xfId="0" applyNumberFormat="1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center" vertical="center"/>
    </xf>
    <xf numFmtId="171" fontId="19" fillId="0" borderId="35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171" fontId="19" fillId="24" borderId="35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right" wrapText="1"/>
    </xf>
    <xf numFmtId="0" fontId="22" fillId="0" borderId="23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right" wrapText="1"/>
    </xf>
    <xf numFmtId="0" fontId="20" fillId="0" borderId="1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62" zoomScaleNormal="75" zoomScaleSheetLayoutView="62" workbookViewId="0" topLeftCell="A1">
      <selection activeCell="K31" sqref="K31"/>
    </sheetView>
  </sheetViews>
  <sheetFormatPr defaultColWidth="9.140625" defaultRowHeight="12.75"/>
  <cols>
    <col min="1" max="1" width="46.28125" style="0" customWidth="1"/>
    <col min="2" max="2" width="14.7109375" style="0" customWidth="1"/>
    <col min="3" max="3" width="30.140625" style="0" customWidth="1"/>
    <col min="4" max="5" width="30.8515625" style="0" customWidth="1"/>
    <col min="6" max="6" width="26.57421875" style="0" customWidth="1"/>
    <col min="7" max="7" width="32.421875" style="0" customWidth="1"/>
    <col min="8" max="8" width="27.00390625" style="0" customWidth="1"/>
    <col min="9" max="9" width="33.421875" style="0" customWidth="1"/>
    <col min="10" max="10" width="31.7109375" style="0" customWidth="1"/>
    <col min="11" max="11" width="29.140625" style="0" customWidth="1"/>
    <col min="12" max="12" width="31.57421875" style="0" customWidth="1"/>
    <col min="15" max="15" width="7.00390625" style="0" customWidth="1"/>
  </cols>
  <sheetData>
    <row r="1" spans="3:12" ht="15.75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2"/>
    </row>
    <row r="2" spans="1:12" ht="57" customHeight="1" thickBot="1">
      <c r="A2" s="61" t="s">
        <v>13</v>
      </c>
      <c r="B2" s="3" t="s">
        <v>14</v>
      </c>
      <c r="C2" s="3">
        <v>11</v>
      </c>
      <c r="D2" s="4">
        <v>12</v>
      </c>
      <c r="E2" s="4">
        <v>13</v>
      </c>
      <c r="F2" s="19" t="s">
        <v>20</v>
      </c>
      <c r="G2" s="4">
        <v>15</v>
      </c>
      <c r="H2" s="20" t="s">
        <v>21</v>
      </c>
      <c r="I2" s="59">
        <v>17</v>
      </c>
      <c r="J2" s="3">
        <v>18</v>
      </c>
      <c r="K2" s="3">
        <v>19</v>
      </c>
      <c r="L2" s="3">
        <v>20</v>
      </c>
    </row>
    <row r="3" spans="1:12" ht="49.5" customHeight="1">
      <c r="A3" s="62" t="s">
        <v>2</v>
      </c>
      <c r="B3" s="14" t="s">
        <v>16</v>
      </c>
      <c r="C3" s="6"/>
      <c r="D3" s="6"/>
      <c r="E3" s="7"/>
      <c r="F3" s="1"/>
      <c r="G3" s="2"/>
      <c r="H3" s="52"/>
      <c r="I3" s="58">
        <v>65600</v>
      </c>
      <c r="J3" s="1"/>
      <c r="K3" s="2"/>
      <c r="L3" s="2"/>
    </row>
    <row r="4" spans="1:12" ht="18.75" customHeight="1">
      <c r="A4" s="68" t="s">
        <v>18</v>
      </c>
      <c r="B4" s="69"/>
      <c r="C4" s="6"/>
      <c r="D4" s="6"/>
      <c r="E4" s="7"/>
      <c r="F4" s="1"/>
      <c r="G4" s="2"/>
      <c r="H4" s="52"/>
      <c r="I4" s="54">
        <f>I15/I3*98</f>
        <v>90.23170731707317</v>
      </c>
      <c r="J4" s="1"/>
      <c r="K4" s="2"/>
      <c r="L4" s="2"/>
    </row>
    <row r="5" spans="1:12" ht="21.75" customHeight="1" thickBot="1">
      <c r="A5" s="66" t="s">
        <v>19</v>
      </c>
      <c r="B5" s="67"/>
      <c r="C5" s="6"/>
      <c r="D5" s="6"/>
      <c r="E5" s="7"/>
      <c r="F5" s="1"/>
      <c r="G5" s="2"/>
      <c r="H5" s="52"/>
      <c r="I5" s="55">
        <f>I4+2</f>
        <v>92.23170731707317</v>
      </c>
      <c r="J5" s="11"/>
      <c r="K5" s="2"/>
      <c r="L5" s="2"/>
    </row>
    <row r="6" spans="1:12" ht="45.75" customHeight="1">
      <c r="A6" s="62" t="s">
        <v>1</v>
      </c>
      <c r="B6" s="14" t="s">
        <v>16</v>
      </c>
      <c r="C6" s="6"/>
      <c r="D6" s="6"/>
      <c r="E6" s="7"/>
      <c r="F6" s="1"/>
      <c r="G6" s="2"/>
      <c r="H6" s="52"/>
      <c r="I6" s="58">
        <v>127400</v>
      </c>
      <c r="J6" s="58">
        <v>184680</v>
      </c>
      <c r="K6" s="1"/>
      <c r="L6" s="2"/>
    </row>
    <row r="7" spans="1:12" ht="17.25" customHeight="1">
      <c r="A7" s="68" t="s">
        <v>18</v>
      </c>
      <c r="B7" s="69"/>
      <c r="C7" s="6"/>
      <c r="D7" s="6"/>
      <c r="E7" s="7"/>
      <c r="F7" s="1"/>
      <c r="G7" s="2"/>
      <c r="H7" s="52"/>
      <c r="I7" s="54">
        <f>I15/I6*98</f>
        <v>46.46153846153846</v>
      </c>
      <c r="J7" s="54">
        <f>J18/J6*98</f>
        <v>76.25406107862248</v>
      </c>
      <c r="K7" s="1"/>
      <c r="L7" s="2"/>
    </row>
    <row r="8" spans="1:12" ht="17.25" customHeight="1" thickBot="1">
      <c r="A8" s="66" t="s">
        <v>19</v>
      </c>
      <c r="B8" s="67"/>
      <c r="C8" s="6"/>
      <c r="D8" s="6"/>
      <c r="E8" s="7"/>
      <c r="F8" s="1"/>
      <c r="G8" s="2"/>
      <c r="H8" s="52"/>
      <c r="I8" s="55">
        <f>I7+2</f>
        <v>48.46153846153846</v>
      </c>
      <c r="J8" s="55">
        <f>J7+2</f>
        <v>78.25406107862248</v>
      </c>
      <c r="K8" s="11"/>
      <c r="L8" s="5"/>
    </row>
    <row r="9" spans="1:12" ht="54.75" customHeight="1">
      <c r="A9" s="62" t="s">
        <v>8</v>
      </c>
      <c r="B9" s="14" t="s">
        <v>16</v>
      </c>
      <c r="C9" s="6"/>
      <c r="D9" s="6"/>
      <c r="E9" s="7"/>
      <c r="F9" s="1"/>
      <c r="G9" s="2"/>
      <c r="H9" s="2"/>
      <c r="I9" s="56"/>
      <c r="J9" s="57"/>
      <c r="K9" s="60">
        <v>105683.4</v>
      </c>
      <c r="L9" s="60">
        <v>43470</v>
      </c>
    </row>
    <row r="10" spans="1:12" ht="17.25" customHeight="1">
      <c r="A10" s="68" t="s">
        <v>18</v>
      </c>
      <c r="B10" s="69"/>
      <c r="C10" s="6"/>
      <c r="D10" s="6"/>
      <c r="E10" s="7"/>
      <c r="F10" s="1"/>
      <c r="G10" s="2"/>
      <c r="H10" s="2"/>
      <c r="I10" s="2"/>
      <c r="J10" s="52"/>
      <c r="K10" s="50">
        <f>K9/K9*98</f>
        <v>98</v>
      </c>
      <c r="L10" s="50">
        <f>L9/L9*98</f>
        <v>98</v>
      </c>
    </row>
    <row r="11" spans="1:12" ht="17.25" customHeight="1" thickBot="1">
      <c r="A11" s="66" t="s">
        <v>19</v>
      </c>
      <c r="B11" s="67"/>
      <c r="C11" s="6"/>
      <c r="D11" s="6"/>
      <c r="E11" s="7"/>
      <c r="F11" s="1"/>
      <c r="G11" s="2"/>
      <c r="H11" s="2"/>
      <c r="I11" s="5"/>
      <c r="J11" s="52"/>
      <c r="K11" s="51">
        <v>100</v>
      </c>
      <c r="L11" s="51">
        <v>100</v>
      </c>
    </row>
    <row r="12" spans="1:12" ht="63" customHeight="1">
      <c r="A12" s="62" t="s">
        <v>22</v>
      </c>
      <c r="B12" s="14" t="s">
        <v>16</v>
      </c>
      <c r="C12" s="6"/>
      <c r="D12" s="6"/>
      <c r="E12" s="7"/>
      <c r="F12" s="1"/>
      <c r="G12" s="2"/>
      <c r="H12" s="52"/>
      <c r="I12" s="58">
        <v>81800</v>
      </c>
      <c r="J12" s="1"/>
      <c r="K12" s="56"/>
      <c r="L12" s="56"/>
    </row>
    <row r="13" spans="1:12" ht="24" customHeight="1">
      <c r="A13" s="68" t="s">
        <v>18</v>
      </c>
      <c r="B13" s="69"/>
      <c r="C13" s="6"/>
      <c r="D13" s="6"/>
      <c r="E13" s="7"/>
      <c r="F13" s="1"/>
      <c r="G13" s="2"/>
      <c r="H13" s="52"/>
      <c r="I13" s="54">
        <f>I15/I12*98</f>
        <v>72.36185819070904</v>
      </c>
      <c r="J13" s="1"/>
      <c r="K13" s="2"/>
      <c r="L13" s="2"/>
    </row>
    <row r="14" spans="1:12" ht="21.75" customHeight="1" thickBot="1">
      <c r="A14" s="66" t="s">
        <v>19</v>
      </c>
      <c r="B14" s="67"/>
      <c r="C14" s="6"/>
      <c r="D14" s="6"/>
      <c r="E14" s="7"/>
      <c r="F14" s="1"/>
      <c r="G14" s="2"/>
      <c r="H14" s="52"/>
      <c r="I14" s="55">
        <f>I13+2</f>
        <v>74.36185819070904</v>
      </c>
      <c r="J14" s="1"/>
      <c r="K14" s="2"/>
      <c r="L14" s="2"/>
    </row>
    <row r="15" spans="1:12" ht="54" customHeight="1">
      <c r="A15" s="62" t="s">
        <v>7</v>
      </c>
      <c r="B15" s="14" t="s">
        <v>17</v>
      </c>
      <c r="C15" s="6"/>
      <c r="D15" s="6"/>
      <c r="E15" s="7"/>
      <c r="F15" s="1"/>
      <c r="G15" s="2"/>
      <c r="H15" s="52"/>
      <c r="I15" s="60">
        <v>60400</v>
      </c>
      <c r="J15" s="1"/>
      <c r="K15" s="2"/>
      <c r="L15" s="2"/>
    </row>
    <row r="16" spans="1:12" ht="16.5" customHeight="1">
      <c r="A16" s="68" t="s">
        <v>18</v>
      </c>
      <c r="B16" s="69"/>
      <c r="C16" s="6"/>
      <c r="D16" s="6"/>
      <c r="E16" s="7"/>
      <c r="F16" s="11"/>
      <c r="G16" s="5"/>
      <c r="H16" s="53"/>
      <c r="I16" s="50">
        <f>I15/I15*98</f>
        <v>98</v>
      </c>
      <c r="J16" s="11"/>
      <c r="K16" s="5"/>
      <c r="L16" s="5"/>
    </row>
    <row r="17" spans="1:12" ht="15.75" customHeight="1" thickBot="1">
      <c r="A17" s="66" t="s">
        <v>19</v>
      </c>
      <c r="B17" s="67"/>
      <c r="C17" s="6"/>
      <c r="D17" s="6"/>
      <c r="E17" s="7"/>
      <c r="F17" s="11"/>
      <c r="G17" s="5"/>
      <c r="H17" s="53"/>
      <c r="I17" s="51">
        <v>100</v>
      </c>
      <c r="J17" s="11"/>
      <c r="K17" s="5"/>
      <c r="L17" s="5"/>
    </row>
    <row r="18" spans="1:12" ht="50.25" customHeight="1">
      <c r="A18" s="62" t="s">
        <v>6</v>
      </c>
      <c r="B18" s="14" t="s">
        <v>16</v>
      </c>
      <c r="C18" s="6"/>
      <c r="D18" s="16"/>
      <c r="E18" s="17"/>
      <c r="F18" s="47"/>
      <c r="G18" s="48">
        <v>5797.6</v>
      </c>
      <c r="H18" s="47"/>
      <c r="I18" s="30">
        <v>111200</v>
      </c>
      <c r="J18" s="48">
        <v>143700</v>
      </c>
      <c r="K18" s="11"/>
      <c r="L18" s="5"/>
    </row>
    <row r="19" spans="1:12" ht="23.25" customHeight="1">
      <c r="A19" s="68" t="s">
        <v>18</v>
      </c>
      <c r="B19" s="69"/>
      <c r="C19" s="6"/>
      <c r="D19" s="6"/>
      <c r="E19" s="7"/>
      <c r="F19" s="23"/>
      <c r="G19" s="41">
        <f>G18/G18*98</f>
        <v>98</v>
      </c>
      <c r="H19" s="49"/>
      <c r="I19" s="25">
        <f>I15/I18*98</f>
        <v>53.23021582733813</v>
      </c>
      <c r="J19" s="50">
        <f>J18/J18*98</f>
        <v>98</v>
      </c>
      <c r="K19" s="12"/>
      <c r="L19" s="7"/>
    </row>
    <row r="20" spans="1:12" ht="21" customHeight="1" thickBot="1">
      <c r="A20" s="66" t="s">
        <v>19</v>
      </c>
      <c r="B20" s="67"/>
      <c r="C20" s="16"/>
      <c r="D20" s="6"/>
      <c r="E20" s="7"/>
      <c r="F20" s="23"/>
      <c r="G20" s="42">
        <v>100</v>
      </c>
      <c r="H20" s="49"/>
      <c r="I20" s="26">
        <f>I19+2</f>
        <v>55.23021582733813</v>
      </c>
      <c r="J20" s="51">
        <v>100</v>
      </c>
      <c r="K20" s="12"/>
      <c r="L20" s="7"/>
    </row>
    <row r="21" spans="1:12" ht="48.75" customHeight="1">
      <c r="A21" s="62" t="s">
        <v>5</v>
      </c>
      <c r="B21" s="33" t="s">
        <v>16</v>
      </c>
      <c r="C21" s="44">
        <v>82350</v>
      </c>
      <c r="D21" s="34"/>
      <c r="E21" s="7"/>
      <c r="F21" s="12"/>
      <c r="G21" s="39"/>
      <c r="H21" s="7"/>
      <c r="I21" s="39"/>
      <c r="J21" s="39"/>
      <c r="K21" s="7"/>
      <c r="L21" s="7"/>
    </row>
    <row r="22" spans="1:12" ht="19.5" customHeight="1">
      <c r="A22" s="68" t="s">
        <v>18</v>
      </c>
      <c r="B22" s="69"/>
      <c r="C22" s="41">
        <f>C21/C21*98</f>
        <v>98</v>
      </c>
      <c r="D22" s="34"/>
      <c r="E22" s="7"/>
      <c r="F22" s="12"/>
      <c r="G22" s="7"/>
      <c r="H22" s="7"/>
      <c r="I22" s="7"/>
      <c r="J22" s="7"/>
      <c r="K22" s="7"/>
      <c r="L22" s="7"/>
    </row>
    <row r="23" spans="1:12" ht="18.75" customHeight="1" thickBot="1">
      <c r="A23" s="66" t="s">
        <v>19</v>
      </c>
      <c r="B23" s="67"/>
      <c r="C23" s="42">
        <v>100</v>
      </c>
      <c r="D23" s="45"/>
      <c r="E23" s="17"/>
      <c r="F23" s="12"/>
      <c r="G23" s="7"/>
      <c r="H23" s="7"/>
      <c r="I23" s="7"/>
      <c r="J23" s="7"/>
      <c r="K23" s="7"/>
      <c r="L23" s="7"/>
    </row>
    <row r="24" spans="1:12" ht="43.5" customHeight="1">
      <c r="A24" s="62" t="s">
        <v>4</v>
      </c>
      <c r="B24" s="14" t="s">
        <v>16</v>
      </c>
      <c r="C24" s="46"/>
      <c r="D24" s="44">
        <v>24165.2</v>
      </c>
      <c r="E24" s="40">
        <v>167469.7</v>
      </c>
      <c r="F24" s="12"/>
      <c r="G24" s="7"/>
      <c r="H24" s="7"/>
      <c r="I24" s="7"/>
      <c r="J24" s="7"/>
      <c r="K24" s="7"/>
      <c r="L24" s="7"/>
    </row>
    <row r="25" spans="1:12" ht="21.75" customHeight="1">
      <c r="A25" s="68" t="s">
        <v>18</v>
      </c>
      <c r="B25" s="69"/>
      <c r="C25" s="43"/>
      <c r="D25" s="41">
        <f>D24/D24*98</f>
        <v>98</v>
      </c>
      <c r="E25" s="41">
        <f>E24/E24*98</f>
        <v>98</v>
      </c>
      <c r="F25" s="12"/>
      <c r="G25" s="7"/>
      <c r="H25" s="7"/>
      <c r="I25" s="7"/>
      <c r="J25" s="7"/>
      <c r="K25" s="7"/>
      <c r="L25" s="7"/>
    </row>
    <row r="26" spans="1:12" ht="21" customHeight="1" thickBot="1">
      <c r="A26" s="66" t="s">
        <v>19</v>
      </c>
      <c r="B26" s="67"/>
      <c r="C26" s="43"/>
      <c r="D26" s="42">
        <v>100</v>
      </c>
      <c r="E26" s="42">
        <v>100</v>
      </c>
      <c r="F26" s="12"/>
      <c r="G26" s="7"/>
      <c r="H26" s="7"/>
      <c r="I26" s="7"/>
      <c r="J26" s="17"/>
      <c r="K26" s="7"/>
      <c r="L26" s="7"/>
    </row>
    <row r="27" spans="1:12" ht="46.5" customHeight="1">
      <c r="A27" s="62" t="s">
        <v>3</v>
      </c>
      <c r="B27" s="13" t="s">
        <v>15</v>
      </c>
      <c r="C27" s="6"/>
      <c r="D27" s="35"/>
      <c r="E27" s="39"/>
      <c r="F27" s="12"/>
      <c r="G27" s="7"/>
      <c r="H27" s="7"/>
      <c r="I27" s="23"/>
      <c r="J27" s="24">
        <v>159000</v>
      </c>
      <c r="K27" s="12"/>
      <c r="L27" s="7"/>
    </row>
    <row r="28" spans="1:12" ht="20.25" customHeight="1">
      <c r="A28" s="68" t="s">
        <v>18</v>
      </c>
      <c r="B28" s="69"/>
      <c r="C28" s="6"/>
      <c r="D28" s="6"/>
      <c r="E28" s="7"/>
      <c r="F28" s="12"/>
      <c r="G28" s="7"/>
      <c r="H28" s="7"/>
      <c r="I28" s="23"/>
      <c r="J28" s="25">
        <f>J18/J27*98</f>
        <v>88.56981132075472</v>
      </c>
      <c r="K28" s="12"/>
      <c r="L28" s="7"/>
    </row>
    <row r="29" spans="1:12" ht="18" customHeight="1" thickBot="1">
      <c r="A29" s="66" t="s">
        <v>19</v>
      </c>
      <c r="B29" s="67"/>
      <c r="C29" s="16"/>
      <c r="D29" s="6"/>
      <c r="E29" s="7"/>
      <c r="F29" s="12"/>
      <c r="G29" s="7"/>
      <c r="H29" s="7"/>
      <c r="I29" s="23"/>
      <c r="J29" s="26">
        <f>J28+1</f>
        <v>89.56981132075472</v>
      </c>
      <c r="K29" s="12"/>
      <c r="L29" s="7"/>
    </row>
    <row r="30" spans="1:12" ht="49.5" customHeight="1">
      <c r="A30" s="62" t="s">
        <v>9</v>
      </c>
      <c r="B30" s="33" t="s">
        <v>16</v>
      </c>
      <c r="C30" s="36">
        <v>88550</v>
      </c>
      <c r="D30" s="34"/>
      <c r="E30" s="7"/>
      <c r="F30" s="12"/>
      <c r="G30" s="7"/>
      <c r="H30" s="7"/>
      <c r="I30" s="7"/>
      <c r="J30" s="39"/>
      <c r="K30" s="7"/>
      <c r="L30" s="7"/>
    </row>
    <row r="31" spans="1:12" ht="20.25" customHeight="1">
      <c r="A31" s="68" t="s">
        <v>18</v>
      </c>
      <c r="B31" s="69"/>
      <c r="C31" s="37">
        <f>C21/C30*98</f>
        <v>91.13833992094862</v>
      </c>
      <c r="D31" s="34"/>
      <c r="E31" s="7"/>
      <c r="F31" s="12"/>
      <c r="G31" s="7"/>
      <c r="H31" s="7"/>
      <c r="I31" s="7"/>
      <c r="J31" s="7"/>
      <c r="K31" s="7"/>
      <c r="L31" s="7"/>
    </row>
    <row r="32" spans="1:12" ht="20.25" customHeight="1" thickBot="1">
      <c r="A32" s="66" t="s">
        <v>19</v>
      </c>
      <c r="B32" s="67"/>
      <c r="C32" s="38">
        <f>C31+2</f>
        <v>93.13833992094862</v>
      </c>
      <c r="D32" s="34"/>
      <c r="E32" s="7"/>
      <c r="F32" s="12"/>
      <c r="G32" s="7"/>
      <c r="H32" s="7"/>
      <c r="I32" s="17"/>
      <c r="J32" s="7"/>
      <c r="K32" s="7"/>
      <c r="L32" s="7"/>
    </row>
    <row r="33" spans="1:12" ht="55.5" customHeight="1">
      <c r="A33" s="62" t="s">
        <v>12</v>
      </c>
      <c r="B33" s="14" t="s">
        <v>16</v>
      </c>
      <c r="C33" s="35"/>
      <c r="D33" s="6"/>
      <c r="E33" s="7"/>
      <c r="F33" s="12"/>
      <c r="G33" s="7"/>
      <c r="H33" s="23"/>
      <c r="I33" s="24">
        <v>62600</v>
      </c>
      <c r="J33" s="12"/>
      <c r="K33" s="7"/>
      <c r="L33" s="7"/>
    </row>
    <row r="34" spans="1:12" ht="19.5" customHeight="1">
      <c r="A34" s="68" t="s">
        <v>18</v>
      </c>
      <c r="B34" s="69"/>
      <c r="C34" s="6"/>
      <c r="D34" s="6"/>
      <c r="E34" s="7"/>
      <c r="F34" s="12"/>
      <c r="G34" s="7"/>
      <c r="H34" s="23"/>
      <c r="I34" s="25">
        <f>I15/I33*98</f>
        <v>94.55591054313099</v>
      </c>
      <c r="J34" s="12"/>
      <c r="K34" s="7"/>
      <c r="L34" s="7"/>
    </row>
    <row r="35" spans="1:12" ht="18.75" customHeight="1" thickBot="1">
      <c r="A35" s="66" t="s">
        <v>19</v>
      </c>
      <c r="B35" s="67"/>
      <c r="C35" s="6"/>
      <c r="D35" s="6"/>
      <c r="E35" s="7"/>
      <c r="F35" s="12"/>
      <c r="G35" s="7"/>
      <c r="H35" s="23"/>
      <c r="I35" s="26">
        <f>I34+2</f>
        <v>96.55591054313099</v>
      </c>
      <c r="J35" s="12"/>
      <c r="K35" s="7"/>
      <c r="L35" s="7"/>
    </row>
    <row r="36" spans="1:12" ht="44.25" customHeight="1">
      <c r="A36" s="62" t="s">
        <v>10</v>
      </c>
      <c r="B36" s="14" t="s">
        <v>16</v>
      </c>
      <c r="C36" s="6"/>
      <c r="D36" s="6"/>
      <c r="E36" s="7"/>
      <c r="F36" s="12"/>
      <c r="G36" s="7"/>
      <c r="H36" s="23"/>
      <c r="I36" s="24">
        <v>86600</v>
      </c>
      <c r="J36" s="12"/>
      <c r="K36" s="7"/>
      <c r="L36" s="7"/>
    </row>
    <row r="37" spans="1:12" ht="14.25" customHeight="1">
      <c r="A37" s="68" t="s">
        <v>18</v>
      </c>
      <c r="B37" s="69"/>
      <c r="C37" s="6"/>
      <c r="D37" s="6"/>
      <c r="E37" s="7"/>
      <c r="F37" s="12"/>
      <c r="G37" s="7"/>
      <c r="H37" s="23"/>
      <c r="I37" s="25">
        <f>I15/I36*98</f>
        <v>68.35103926096998</v>
      </c>
      <c r="J37" s="12"/>
      <c r="K37" s="7"/>
      <c r="L37" s="7"/>
    </row>
    <row r="38" spans="1:12" ht="21.75" customHeight="1" thickBot="1">
      <c r="A38" s="66" t="s">
        <v>19</v>
      </c>
      <c r="B38" s="67"/>
      <c r="C38" s="6"/>
      <c r="D38" s="6"/>
      <c r="E38" s="7"/>
      <c r="F38" s="12"/>
      <c r="G38" s="7"/>
      <c r="H38" s="23"/>
      <c r="I38" s="26">
        <f>I37+2</f>
        <v>70.35103926096998</v>
      </c>
      <c r="J38" s="12"/>
      <c r="K38" s="7"/>
      <c r="L38" s="7"/>
    </row>
    <row r="39" spans="1:12" ht="42.75" customHeight="1">
      <c r="A39" s="63" t="s">
        <v>11</v>
      </c>
      <c r="B39" s="15" t="s">
        <v>16</v>
      </c>
      <c r="C39" s="16"/>
      <c r="D39" s="16"/>
      <c r="E39" s="17"/>
      <c r="F39" s="18"/>
      <c r="G39" s="17"/>
      <c r="H39" s="27"/>
      <c r="I39" s="30">
        <v>183600</v>
      </c>
      <c r="J39" s="18"/>
      <c r="K39" s="17"/>
      <c r="L39" s="17"/>
    </row>
    <row r="40" spans="1:12" ht="15.75" customHeight="1">
      <c r="A40" s="68" t="s">
        <v>18</v>
      </c>
      <c r="B40" s="69"/>
      <c r="C40" s="21"/>
      <c r="D40" s="22"/>
      <c r="E40" s="22"/>
      <c r="F40" s="22"/>
      <c r="G40" s="22"/>
      <c r="H40" s="28"/>
      <c r="I40" s="31">
        <f>I15/I39*98</f>
        <v>32.239651416122</v>
      </c>
      <c r="J40" s="29"/>
      <c r="K40" s="22"/>
      <c r="L40" s="22"/>
    </row>
    <row r="41" spans="1:12" ht="17.25" customHeight="1" thickBot="1">
      <c r="A41" s="66" t="s">
        <v>19</v>
      </c>
      <c r="B41" s="67"/>
      <c r="C41" s="21"/>
      <c r="D41" s="22"/>
      <c r="E41" s="22"/>
      <c r="F41" s="22"/>
      <c r="G41" s="22"/>
      <c r="H41" s="28"/>
      <c r="I41" s="32">
        <f>I40+2</f>
        <v>34.239651416122</v>
      </c>
      <c r="J41" s="29"/>
      <c r="K41" s="22"/>
      <c r="L41" s="22"/>
    </row>
    <row r="42" spans="1:12" ht="15">
      <c r="A42" s="64"/>
      <c r="B42" s="64"/>
      <c r="C42" s="65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5">
      <c r="A43" s="64"/>
      <c r="B43" s="64"/>
      <c r="C43" s="65"/>
      <c r="D43" s="64"/>
      <c r="E43" s="64"/>
      <c r="F43" s="64"/>
      <c r="G43" s="64"/>
      <c r="H43" s="64"/>
      <c r="I43" s="64"/>
      <c r="J43" s="64"/>
      <c r="K43" s="64"/>
      <c r="L43" s="64"/>
    </row>
    <row r="44" ht="13.5" customHeight="1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spans="3:4" ht="12.75">
      <c r="C49" s="9"/>
      <c r="D49" s="10"/>
    </row>
    <row r="50" spans="3:4" ht="12.75">
      <c r="C50" s="8"/>
      <c r="D50" s="8"/>
    </row>
  </sheetData>
  <sheetProtection selectLockedCells="1" selectUnlockedCells="1"/>
  <mergeCells count="27">
    <mergeCell ref="C1:L1"/>
    <mergeCell ref="A4:B4"/>
    <mergeCell ref="A5:B5"/>
    <mergeCell ref="A7:B7"/>
    <mergeCell ref="A8:B8"/>
    <mergeCell ref="A10:B10"/>
    <mergeCell ref="A11:B11"/>
    <mergeCell ref="A13:B13"/>
    <mergeCell ref="A14:B14"/>
    <mergeCell ref="A16:B16"/>
    <mergeCell ref="A17:B17"/>
    <mergeCell ref="A19:B19"/>
    <mergeCell ref="A20:B20"/>
    <mergeCell ref="A22:B22"/>
    <mergeCell ref="A23:B23"/>
    <mergeCell ref="A25:B25"/>
    <mergeCell ref="A26:B26"/>
    <mergeCell ref="A28:B28"/>
    <mergeCell ref="A29:B29"/>
    <mergeCell ref="A31:B31"/>
    <mergeCell ref="A38:B38"/>
    <mergeCell ref="A40:B40"/>
    <mergeCell ref="A41:B41"/>
    <mergeCell ref="A32:B32"/>
    <mergeCell ref="A34:B34"/>
    <mergeCell ref="A35:B35"/>
    <mergeCell ref="A37:B3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2017-11-15T13:03:23Z</cp:lastPrinted>
  <dcterms:created xsi:type="dcterms:W3CDTF">2017-04-18T12:52:52Z</dcterms:created>
  <dcterms:modified xsi:type="dcterms:W3CDTF">2017-11-16T08:18:17Z</dcterms:modified>
  <cp:category/>
  <cp:version/>
  <cp:contentType/>
  <cp:contentStatus/>
</cp:coreProperties>
</file>