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275" windowHeight="110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<sst xmlns="http://schemas.openxmlformats.org/spreadsheetml/2006/main" count="65" uniqueCount="17">
  <si>
    <t>D10.251.46.A.2018</t>
  </si>
  <si>
    <t>Okres gwarancji</t>
  </si>
  <si>
    <r>
      <t>1</t>
    </r>
    <r>
      <rPr>
        <b/>
        <sz val="10"/>
        <rFont val="Times New Roman"/>
        <family val="1"/>
      </rPr>
      <t xml:space="preserve"> ResMed Polska Sp. z o.o.  ul. Pokorna 2 lok. U18A                                     00-199 Warszawa</t>
    </r>
  </si>
  <si>
    <r>
      <t>2</t>
    </r>
    <r>
      <rPr>
        <b/>
        <sz val="10"/>
        <rFont val="Times New Roman"/>
        <family val="1"/>
      </rPr>
      <t xml:space="preserve"> Klaromed Sp. z o.o.                                                ul. Sobieskiego 123                                                          05-070 Sulejówek</t>
    </r>
  </si>
  <si>
    <r>
      <t>3</t>
    </r>
    <r>
      <rPr>
        <b/>
        <sz val="10"/>
        <rFont val="Times New Roman"/>
        <family val="1"/>
      </rPr>
      <t xml:space="preserve"> Biameditek Sp. z o.o.                              ul. Elewatorska 58                                            15-620 Białystok</t>
    </r>
  </si>
  <si>
    <r>
      <t>4</t>
    </r>
    <r>
      <rPr>
        <b/>
        <sz val="10"/>
        <rFont val="Times New Roman"/>
        <family val="1"/>
      </rPr>
      <t xml:space="preserve"> Stiegelmeyer Sp. z o.o.   Grubno 63                                                                                   86-212 Stolno</t>
    </r>
  </si>
  <si>
    <r>
      <t>5</t>
    </r>
    <r>
      <rPr>
        <b/>
        <sz val="10"/>
        <rFont val="Times New Roman"/>
        <family val="1"/>
      </rPr>
      <t xml:space="preserve"> Egerton Sp. z o.o.                                                               ul. Legnicka 21                                            41-811 Zabrze</t>
    </r>
  </si>
  <si>
    <r>
      <t>6</t>
    </r>
    <r>
      <rPr>
        <b/>
        <sz val="10"/>
        <rFont val="Times New Roman"/>
        <family val="1"/>
      </rPr>
      <t xml:space="preserve"> TBK Medical Partner                                     Sp. z o.o.                                                                                                          ul. Komisji Edukacji Narodowej 5/2                                                 34-300 Żywiec</t>
    </r>
  </si>
  <si>
    <r>
      <t>7</t>
    </r>
    <r>
      <rPr>
        <b/>
        <sz val="10"/>
        <rFont val="Times New Roman"/>
        <family val="1"/>
      </rPr>
      <t xml:space="preserve"> Stryker Polska Sp. z o.o.  ul. Poleczki 35                                       02-822 Warszawa</t>
    </r>
  </si>
  <si>
    <r>
      <t>8</t>
    </r>
    <r>
      <rPr>
        <b/>
        <sz val="10"/>
        <rFont val="Times New Roman"/>
        <family val="1"/>
      </rPr>
      <t xml:space="preserve"> Boxmet Medical Sp. z o.o. Piskorzów 51                                                        58-250 Pieszyce</t>
    </r>
  </si>
  <si>
    <r>
      <t>9</t>
    </r>
    <r>
      <rPr>
        <b/>
        <sz val="10"/>
        <rFont val="Times New Roman"/>
        <family val="1"/>
      </rPr>
      <t xml:space="preserve"> Bjeska A. Pytel,                                                             R. Suchanke Spółka Jawna                                                  ul. Jasielska 10                                           60-476 Poznań</t>
    </r>
  </si>
  <si>
    <r>
      <t>10</t>
    </r>
    <r>
      <rPr>
        <b/>
        <sz val="10"/>
        <rFont val="Times New Roman"/>
        <family val="1"/>
      </rPr>
      <t xml:space="preserve"> Fabryka Aparatury Elektromedycznej                               Famed Łódź S.A.                                              ul. Ciasna 21A                                                  93-531 Łódź</t>
    </r>
  </si>
  <si>
    <t xml:space="preserve">Zestawienie cenowe ofert </t>
  </si>
  <si>
    <t>Zestawienie Punktowe w kryterium - Cena</t>
  </si>
  <si>
    <t xml:space="preserve">Zestawienie Punktowe w kryterium - Okres Gwarancji </t>
  </si>
  <si>
    <t>Zestawienie Punktowe w kryterium Technicznym</t>
  </si>
  <si>
    <t>Zestawienie Punktowe - Zbiorcze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</si>
</sst>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00000000"/>
  </numFmts>
  <fonts count="1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7" fillId="0" borderId="2" xfId="0" applyFont="1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2" fontId="7" fillId="0" borderId="8" xfId="0" applyNumberFormat="1" applyFont="1" applyBorder="1" applyAlignment="1">
      <alignment horizontal="center" vertical="center" wrapText="1"/>
    </xf>
    <xf numFmtId="2" fontId="7" fillId="0" borderId="7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workbookViewId="0" topLeftCell="A1">
      <selection activeCell="M5" sqref="M5"/>
    </sheetView>
  </sheetViews>
  <sheetFormatPr defaultColWidth="9.140625" defaultRowHeight="12.75"/>
  <cols>
    <col min="1" max="1" width="35.7109375" style="0" customWidth="1"/>
    <col min="3" max="3" width="13.140625" style="0" bestFit="1" customWidth="1"/>
    <col min="4" max="4" width="14.28125" style="0" bestFit="1" customWidth="1"/>
    <col min="6" max="6" width="11.28125" style="0" customWidth="1"/>
    <col min="7" max="7" width="11.8515625" style="0" customWidth="1"/>
    <col min="8" max="8" width="11.28125" style="0" customWidth="1"/>
    <col min="9" max="9" width="10.28125" style="0" customWidth="1"/>
    <col min="10" max="10" width="12.7109375" style="0" customWidth="1"/>
  </cols>
  <sheetData>
    <row r="1" spans="1:11" ht="25.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16"/>
    </row>
    <row r="2" spans="1:10" ht="13.5" thickBot="1">
      <c r="A2" s="21" t="s">
        <v>12</v>
      </c>
      <c r="B2" s="21"/>
      <c r="C2" s="21"/>
      <c r="D2" s="21"/>
      <c r="E2" s="21"/>
      <c r="F2" s="21"/>
      <c r="G2" s="21"/>
      <c r="H2" s="21"/>
      <c r="I2" s="21"/>
      <c r="J2" s="22"/>
    </row>
    <row r="3" spans="1:11" ht="47.25" customHeight="1" thickBot="1">
      <c r="A3" s="1" t="s">
        <v>0</v>
      </c>
      <c r="B3" s="4" t="s">
        <v>1</v>
      </c>
      <c r="C3" s="5">
        <v>1</v>
      </c>
      <c r="D3" s="6">
        <v>2</v>
      </c>
      <c r="E3" s="5">
        <v>3</v>
      </c>
      <c r="F3" s="7">
        <v>5</v>
      </c>
      <c r="G3" s="7">
        <v>6</v>
      </c>
      <c r="H3" s="7">
        <v>7</v>
      </c>
      <c r="I3" s="7">
        <v>8</v>
      </c>
      <c r="J3" s="23">
        <v>9</v>
      </c>
      <c r="K3" s="17"/>
    </row>
    <row r="4" spans="1:11" ht="51.75" customHeight="1" thickBot="1">
      <c r="A4" s="3" t="s">
        <v>2</v>
      </c>
      <c r="B4" s="9">
        <v>36</v>
      </c>
      <c r="C4" s="10">
        <v>118584</v>
      </c>
      <c r="D4" s="9">
        <v>102384</v>
      </c>
      <c r="E4" s="10"/>
      <c r="F4" s="11"/>
      <c r="G4" s="11"/>
      <c r="H4" s="11"/>
      <c r="I4" s="11"/>
      <c r="J4" s="12"/>
      <c r="K4" s="2"/>
    </row>
    <row r="5" spans="1:11" ht="43.5" customHeight="1" thickBot="1">
      <c r="A5" s="3" t="s">
        <v>3</v>
      </c>
      <c r="B5" s="9">
        <v>36</v>
      </c>
      <c r="C5" s="10"/>
      <c r="D5" s="9"/>
      <c r="E5" s="10"/>
      <c r="F5" s="11"/>
      <c r="G5" s="11">
        <v>99468</v>
      </c>
      <c r="H5" s="11">
        <v>38556</v>
      </c>
      <c r="I5" s="11"/>
      <c r="J5" s="12"/>
      <c r="K5" s="2"/>
    </row>
    <row r="6" spans="1:11" ht="44.25" customHeight="1" thickBot="1">
      <c r="A6" s="3" t="s">
        <v>4</v>
      </c>
      <c r="B6" s="9">
        <v>48</v>
      </c>
      <c r="C6" s="10"/>
      <c r="D6" s="9"/>
      <c r="E6" s="10"/>
      <c r="F6" s="11">
        <v>109777.68</v>
      </c>
      <c r="G6" s="11"/>
      <c r="H6" s="11"/>
      <c r="I6" s="11"/>
      <c r="J6" s="12"/>
      <c r="K6" s="2"/>
    </row>
    <row r="7" spans="1:11" ht="32.25" customHeight="1" thickBot="1">
      <c r="A7" s="3" t="s">
        <v>5</v>
      </c>
      <c r="B7" s="9">
        <v>24</v>
      </c>
      <c r="C7" s="10"/>
      <c r="D7" s="9"/>
      <c r="E7" s="10"/>
      <c r="F7" s="11"/>
      <c r="G7" s="11"/>
      <c r="H7" s="11"/>
      <c r="I7" s="11">
        <v>563760</v>
      </c>
      <c r="J7" s="12">
        <v>75060</v>
      </c>
      <c r="K7" s="2"/>
    </row>
    <row r="8" spans="1:11" ht="45" customHeight="1" thickBot="1">
      <c r="A8" s="3" t="s">
        <v>6</v>
      </c>
      <c r="B8" s="9">
        <v>36</v>
      </c>
      <c r="C8" s="10"/>
      <c r="D8" s="9"/>
      <c r="E8" s="10"/>
      <c r="F8" s="11"/>
      <c r="G8" s="11">
        <v>69750</v>
      </c>
      <c r="H8" s="11">
        <v>27000</v>
      </c>
      <c r="I8" s="11"/>
      <c r="J8" s="12"/>
      <c r="K8" s="2"/>
    </row>
    <row r="9" spans="1:11" ht="54" customHeight="1" thickBot="1">
      <c r="A9" s="3" t="s">
        <v>7</v>
      </c>
      <c r="B9" s="9">
        <v>36</v>
      </c>
      <c r="C9" s="10"/>
      <c r="D9" s="9"/>
      <c r="E9" s="10"/>
      <c r="F9" s="11"/>
      <c r="G9" s="11">
        <v>88290</v>
      </c>
      <c r="H9" s="11">
        <v>43740</v>
      </c>
      <c r="I9" s="11"/>
      <c r="J9" s="12"/>
      <c r="K9" s="2"/>
    </row>
    <row r="10" spans="1:11" ht="38.25" customHeight="1" thickBot="1">
      <c r="A10" s="3" t="s">
        <v>8</v>
      </c>
      <c r="B10" s="9">
        <v>36</v>
      </c>
      <c r="C10" s="10"/>
      <c r="D10" s="9"/>
      <c r="E10" s="10"/>
      <c r="F10" s="11">
        <v>143042.76</v>
      </c>
      <c r="G10" s="11"/>
      <c r="H10" s="11"/>
      <c r="I10" s="11"/>
      <c r="J10" s="12"/>
      <c r="K10" s="2"/>
    </row>
    <row r="11" spans="1:11" ht="30.75" customHeight="1" thickBot="1">
      <c r="A11" s="3" t="s">
        <v>9</v>
      </c>
      <c r="B11" s="9">
        <v>36</v>
      </c>
      <c r="C11" s="10"/>
      <c r="D11" s="9"/>
      <c r="E11" s="10"/>
      <c r="F11" s="11"/>
      <c r="G11" s="11"/>
      <c r="H11" s="11"/>
      <c r="I11" s="11"/>
      <c r="J11" s="12"/>
      <c r="K11" s="2"/>
    </row>
    <row r="12" spans="1:11" ht="27" customHeight="1" thickBot="1">
      <c r="A12" s="3" t="s">
        <v>10</v>
      </c>
      <c r="B12" s="9">
        <v>36</v>
      </c>
      <c r="C12" s="10">
        <v>108000</v>
      </c>
      <c r="D12" s="9">
        <v>132000</v>
      </c>
      <c r="E12" s="10">
        <v>108000</v>
      </c>
      <c r="F12" s="11"/>
      <c r="G12" s="11"/>
      <c r="H12" s="11"/>
      <c r="I12" s="11"/>
      <c r="J12" s="12"/>
      <c r="K12" s="2"/>
    </row>
    <row r="13" spans="1:11" ht="56.25" customHeight="1" thickBot="1">
      <c r="A13" s="3" t="s">
        <v>11</v>
      </c>
      <c r="B13" s="9">
        <v>36</v>
      </c>
      <c r="C13" s="10"/>
      <c r="D13" s="9"/>
      <c r="E13" s="10"/>
      <c r="F13" s="11"/>
      <c r="G13" s="11">
        <v>81018.6</v>
      </c>
      <c r="H13" s="11">
        <v>29462.1</v>
      </c>
      <c r="I13" s="11"/>
      <c r="J13" s="12"/>
      <c r="K13" s="2"/>
    </row>
    <row r="15" spans="1:10" ht="12.75">
      <c r="A15" s="18" t="s">
        <v>13</v>
      </c>
      <c r="B15" s="18"/>
      <c r="C15" s="18"/>
      <c r="D15" s="18"/>
      <c r="E15" s="18"/>
      <c r="F15" s="18"/>
      <c r="G15" s="18"/>
      <c r="H15" s="18"/>
      <c r="I15" s="18"/>
      <c r="J15" s="18"/>
    </row>
    <row r="16" spans="1:10" ht="24.75" thickBot="1">
      <c r="A16" s="1" t="s">
        <v>0</v>
      </c>
      <c r="B16" s="4" t="s">
        <v>1</v>
      </c>
      <c r="C16" s="5">
        <v>1</v>
      </c>
      <c r="D16" s="6">
        <v>2</v>
      </c>
      <c r="E16" s="5">
        <v>3</v>
      </c>
      <c r="F16" s="7">
        <v>5</v>
      </c>
      <c r="G16" s="7">
        <v>6</v>
      </c>
      <c r="H16" s="7">
        <v>7</v>
      </c>
      <c r="I16" s="7">
        <v>8</v>
      </c>
      <c r="J16" s="8">
        <v>9</v>
      </c>
    </row>
    <row r="17" spans="1:10" ht="42" thickBot="1">
      <c r="A17" s="3" t="s">
        <v>2</v>
      </c>
      <c r="B17" s="9">
        <v>36</v>
      </c>
      <c r="C17" s="13">
        <f>C12/118584*95</f>
        <v>86.52094717668488</v>
      </c>
      <c r="D17" s="14">
        <v>95</v>
      </c>
      <c r="E17" s="10"/>
      <c r="F17" s="11"/>
      <c r="G17" s="11"/>
      <c r="H17" s="11"/>
      <c r="I17" s="11"/>
      <c r="J17" s="12"/>
    </row>
    <row r="18" spans="1:10" ht="42" thickBot="1">
      <c r="A18" s="3" t="s">
        <v>3</v>
      </c>
      <c r="B18" s="9">
        <v>36</v>
      </c>
      <c r="C18" s="10"/>
      <c r="D18" s="9"/>
      <c r="E18" s="10"/>
      <c r="F18" s="11"/>
      <c r="G18" s="15">
        <f>G8/99468*95</f>
        <v>66.61690191820485</v>
      </c>
      <c r="H18" s="15">
        <f>H8/38556*95</f>
        <v>66.5266106442577</v>
      </c>
      <c r="I18" s="11"/>
      <c r="J18" s="12"/>
    </row>
    <row r="19" spans="1:10" ht="42" thickBot="1">
      <c r="A19" s="3" t="s">
        <v>4</v>
      </c>
      <c r="B19" s="9">
        <v>48</v>
      </c>
      <c r="C19" s="10"/>
      <c r="D19" s="9"/>
      <c r="E19" s="10"/>
      <c r="F19" s="15">
        <v>90</v>
      </c>
      <c r="G19" s="11"/>
      <c r="H19" s="11"/>
      <c r="I19" s="11"/>
      <c r="J19" s="12"/>
    </row>
    <row r="20" spans="1:10" ht="29.25" thickBot="1">
      <c r="A20" s="3" t="s">
        <v>5</v>
      </c>
      <c r="B20" s="9">
        <v>24</v>
      </c>
      <c r="C20" s="10"/>
      <c r="D20" s="9"/>
      <c r="E20" s="10"/>
      <c r="F20" s="11"/>
      <c r="G20" s="11"/>
      <c r="H20" s="11"/>
      <c r="I20" s="11">
        <v>90</v>
      </c>
      <c r="J20" s="12">
        <v>90</v>
      </c>
    </row>
    <row r="21" spans="1:10" ht="42" thickBot="1">
      <c r="A21" s="3" t="s">
        <v>6</v>
      </c>
      <c r="B21" s="9">
        <v>36</v>
      </c>
      <c r="C21" s="10"/>
      <c r="D21" s="9"/>
      <c r="E21" s="10"/>
      <c r="F21" s="11"/>
      <c r="G21" s="11">
        <v>95</v>
      </c>
      <c r="H21" s="11">
        <v>95</v>
      </c>
      <c r="I21" s="11"/>
      <c r="J21" s="12"/>
    </row>
    <row r="22" spans="1:10" ht="54.75" thickBot="1">
      <c r="A22" s="3" t="s">
        <v>7</v>
      </c>
      <c r="B22" s="9">
        <v>36</v>
      </c>
      <c r="C22" s="10"/>
      <c r="D22" s="9"/>
      <c r="E22" s="10"/>
      <c r="F22" s="11"/>
      <c r="G22" s="15">
        <f>G8/88290*95</f>
        <v>75.05096839959225</v>
      </c>
      <c r="H22" s="15">
        <f>H8/43740*95</f>
        <v>58.641975308641975</v>
      </c>
      <c r="I22" s="11"/>
      <c r="J22" s="12"/>
    </row>
    <row r="23" spans="1:10" ht="29.25" thickBot="1">
      <c r="A23" s="3" t="s">
        <v>8</v>
      </c>
      <c r="B23" s="9">
        <v>36</v>
      </c>
      <c r="C23" s="10"/>
      <c r="D23" s="9"/>
      <c r="E23" s="10"/>
      <c r="F23" s="15">
        <f>109777.68/F10*90</f>
        <v>69.070194115382</v>
      </c>
      <c r="G23" s="11"/>
      <c r="H23" s="11"/>
      <c r="I23" s="11"/>
      <c r="J23" s="12"/>
    </row>
    <row r="24" spans="1:10" ht="29.25" thickBot="1">
      <c r="A24" s="3" t="s">
        <v>9</v>
      </c>
      <c r="B24" s="9">
        <v>36</v>
      </c>
      <c r="C24" s="10"/>
      <c r="D24" s="9"/>
      <c r="E24" s="10"/>
      <c r="F24" s="11"/>
      <c r="G24" s="11"/>
      <c r="H24" s="11"/>
      <c r="I24" s="11"/>
      <c r="J24" s="12"/>
    </row>
    <row r="25" spans="1:10" ht="54.75" thickBot="1">
      <c r="A25" s="3" t="s">
        <v>10</v>
      </c>
      <c r="B25" s="9">
        <v>36</v>
      </c>
      <c r="C25" s="10">
        <v>95</v>
      </c>
      <c r="D25" s="14">
        <f>D4/D12*95</f>
        <v>73.68545454545455</v>
      </c>
      <c r="E25" s="10">
        <v>90</v>
      </c>
      <c r="F25" s="11"/>
      <c r="G25" s="11"/>
      <c r="H25" s="11"/>
      <c r="I25" s="11"/>
      <c r="J25" s="12"/>
    </row>
    <row r="26" spans="1:10" ht="54.75" thickBot="1">
      <c r="A26" s="3" t="s">
        <v>11</v>
      </c>
      <c r="B26" s="9">
        <v>36</v>
      </c>
      <c r="C26" s="10"/>
      <c r="D26" s="9"/>
      <c r="E26" s="10"/>
      <c r="F26" s="11"/>
      <c r="G26" s="15">
        <f>G8/81018.6*95</f>
        <v>81.78677488872924</v>
      </c>
      <c r="H26" s="15">
        <f>H8/29462.1*95</f>
        <v>87.06100379809995</v>
      </c>
      <c r="I26" s="11"/>
      <c r="J26" s="12"/>
    </row>
    <row r="28" spans="1:10" ht="12.75">
      <c r="A28" s="18" t="s">
        <v>14</v>
      </c>
      <c r="B28" s="19"/>
      <c r="C28" s="19"/>
      <c r="D28" s="19"/>
      <c r="E28" s="19"/>
      <c r="F28" s="19"/>
      <c r="G28" s="19"/>
      <c r="H28" s="19"/>
      <c r="I28" s="19"/>
      <c r="J28" s="19"/>
    </row>
    <row r="29" spans="1:10" ht="24.75" thickBot="1">
      <c r="A29" s="1" t="s">
        <v>0</v>
      </c>
      <c r="B29" s="4" t="s">
        <v>1</v>
      </c>
      <c r="C29" s="5">
        <v>1</v>
      </c>
      <c r="D29" s="6">
        <v>2</v>
      </c>
      <c r="E29" s="5">
        <v>3</v>
      </c>
      <c r="F29" s="7">
        <v>5</v>
      </c>
      <c r="G29" s="7">
        <v>6</v>
      </c>
      <c r="H29" s="7">
        <v>7</v>
      </c>
      <c r="I29" s="7">
        <v>8</v>
      </c>
      <c r="J29" s="8">
        <v>9</v>
      </c>
    </row>
    <row r="30" spans="1:10" ht="42" thickBot="1">
      <c r="A30" s="3" t="s">
        <v>2</v>
      </c>
      <c r="B30" s="9">
        <v>36</v>
      </c>
      <c r="C30" s="10">
        <v>5</v>
      </c>
      <c r="D30" s="9">
        <v>5</v>
      </c>
      <c r="E30" s="10"/>
      <c r="F30" s="11"/>
      <c r="G30" s="11"/>
      <c r="H30" s="11"/>
      <c r="I30" s="11"/>
      <c r="J30" s="12"/>
    </row>
    <row r="31" spans="1:10" ht="42" thickBot="1">
      <c r="A31" s="3" t="s">
        <v>3</v>
      </c>
      <c r="B31" s="9">
        <v>36</v>
      </c>
      <c r="C31" s="10"/>
      <c r="D31" s="9"/>
      <c r="E31" s="10"/>
      <c r="F31" s="11"/>
      <c r="G31" s="11">
        <v>5</v>
      </c>
      <c r="H31" s="11">
        <v>5</v>
      </c>
      <c r="I31" s="11"/>
      <c r="J31" s="12"/>
    </row>
    <row r="32" spans="1:10" ht="42" thickBot="1">
      <c r="A32" s="3" t="s">
        <v>4</v>
      </c>
      <c r="B32" s="9">
        <v>48</v>
      </c>
      <c r="C32" s="10"/>
      <c r="D32" s="9"/>
      <c r="E32" s="10"/>
      <c r="F32" s="11">
        <v>5</v>
      </c>
      <c r="G32" s="11"/>
      <c r="H32" s="11"/>
      <c r="I32" s="11"/>
      <c r="J32" s="12"/>
    </row>
    <row r="33" spans="1:10" ht="29.25" thickBot="1">
      <c r="A33" s="3" t="s">
        <v>5</v>
      </c>
      <c r="B33" s="9">
        <v>24</v>
      </c>
      <c r="C33" s="10"/>
      <c r="D33" s="9"/>
      <c r="E33" s="10"/>
      <c r="F33" s="11"/>
      <c r="G33" s="11"/>
      <c r="H33" s="11"/>
      <c r="I33" s="11">
        <v>0</v>
      </c>
      <c r="J33" s="12">
        <v>0</v>
      </c>
    </row>
    <row r="34" spans="1:10" ht="42" thickBot="1">
      <c r="A34" s="3" t="s">
        <v>6</v>
      </c>
      <c r="B34" s="9">
        <v>36</v>
      </c>
      <c r="C34" s="10"/>
      <c r="D34" s="9"/>
      <c r="E34" s="10"/>
      <c r="F34" s="11"/>
      <c r="G34" s="11">
        <v>5</v>
      </c>
      <c r="H34" s="11">
        <v>5</v>
      </c>
      <c r="I34" s="11"/>
      <c r="J34" s="12"/>
    </row>
    <row r="35" spans="1:10" ht="54.75" thickBot="1">
      <c r="A35" s="3" t="s">
        <v>7</v>
      </c>
      <c r="B35" s="9">
        <v>36</v>
      </c>
      <c r="C35" s="10"/>
      <c r="D35" s="9"/>
      <c r="E35" s="10"/>
      <c r="F35" s="11"/>
      <c r="G35" s="11">
        <v>5</v>
      </c>
      <c r="H35" s="11">
        <v>5</v>
      </c>
      <c r="I35" s="11"/>
      <c r="J35" s="12"/>
    </row>
    <row r="36" spans="1:10" ht="29.25" thickBot="1">
      <c r="A36" s="3" t="s">
        <v>8</v>
      </c>
      <c r="B36" s="9">
        <v>36</v>
      </c>
      <c r="C36" s="10"/>
      <c r="D36" s="9"/>
      <c r="E36" s="10"/>
      <c r="F36" s="11">
        <v>2.5</v>
      </c>
      <c r="G36" s="11"/>
      <c r="H36" s="11"/>
      <c r="I36" s="11"/>
      <c r="J36" s="12"/>
    </row>
    <row r="37" spans="1:10" ht="29.25" thickBot="1">
      <c r="A37" s="3" t="s">
        <v>9</v>
      </c>
      <c r="B37" s="9">
        <v>36</v>
      </c>
      <c r="C37" s="10"/>
      <c r="D37" s="9"/>
      <c r="E37" s="10"/>
      <c r="F37" s="11"/>
      <c r="G37" s="11"/>
      <c r="H37" s="11"/>
      <c r="I37" s="11"/>
      <c r="J37" s="12"/>
    </row>
    <row r="38" spans="1:10" ht="54.75" thickBot="1">
      <c r="A38" s="3" t="s">
        <v>10</v>
      </c>
      <c r="B38" s="9">
        <v>36</v>
      </c>
      <c r="C38" s="10">
        <v>5</v>
      </c>
      <c r="D38" s="9">
        <v>5</v>
      </c>
      <c r="E38" s="10">
        <v>2.5</v>
      </c>
      <c r="F38" s="11"/>
      <c r="G38" s="11"/>
      <c r="H38" s="11"/>
      <c r="I38" s="11"/>
      <c r="J38" s="12"/>
    </row>
    <row r="39" spans="1:10" ht="54.75" thickBot="1">
      <c r="A39" s="3" t="s">
        <v>11</v>
      </c>
      <c r="B39" s="9">
        <v>36</v>
      </c>
      <c r="C39" s="10"/>
      <c r="D39" s="9"/>
      <c r="E39" s="10"/>
      <c r="F39" s="11"/>
      <c r="G39" s="11">
        <v>5</v>
      </c>
      <c r="H39" s="11">
        <v>5</v>
      </c>
      <c r="I39" s="11"/>
      <c r="J39" s="12"/>
    </row>
    <row r="41" spans="1:10" ht="12.75">
      <c r="A41" s="18" t="s">
        <v>15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ht="24.75" thickBot="1">
      <c r="A42" s="1" t="s">
        <v>0</v>
      </c>
      <c r="B42" s="4" t="s">
        <v>1</v>
      </c>
      <c r="C42" s="5">
        <v>1</v>
      </c>
      <c r="D42" s="6">
        <v>2</v>
      </c>
      <c r="E42" s="5">
        <v>3</v>
      </c>
      <c r="F42" s="7">
        <v>5</v>
      </c>
      <c r="G42" s="7">
        <v>6</v>
      </c>
      <c r="H42" s="7">
        <v>7</v>
      </c>
      <c r="I42" s="7">
        <v>8</v>
      </c>
      <c r="J42" s="8">
        <v>9</v>
      </c>
    </row>
    <row r="43" spans="1:10" ht="42" thickBot="1">
      <c r="A43" s="3" t="s">
        <v>2</v>
      </c>
      <c r="B43" s="9">
        <v>36</v>
      </c>
      <c r="C43" s="10"/>
      <c r="D43" s="9"/>
      <c r="E43" s="10"/>
      <c r="F43" s="11"/>
      <c r="G43" s="11"/>
      <c r="H43" s="11"/>
      <c r="I43" s="11"/>
      <c r="J43" s="12"/>
    </row>
    <row r="44" spans="1:10" ht="42" thickBot="1">
      <c r="A44" s="3" t="s">
        <v>3</v>
      </c>
      <c r="B44" s="9">
        <v>36</v>
      </c>
      <c r="C44" s="10"/>
      <c r="D44" s="9"/>
      <c r="E44" s="10"/>
      <c r="F44" s="11"/>
      <c r="G44" s="11"/>
      <c r="H44" s="11"/>
      <c r="I44" s="11"/>
      <c r="J44" s="12"/>
    </row>
    <row r="45" spans="1:10" ht="42" thickBot="1">
      <c r="A45" s="3" t="s">
        <v>4</v>
      </c>
      <c r="B45" s="9">
        <v>48</v>
      </c>
      <c r="C45" s="10"/>
      <c r="D45" s="9"/>
      <c r="E45" s="10"/>
      <c r="F45" s="11">
        <v>5</v>
      </c>
      <c r="G45" s="11"/>
      <c r="H45" s="11"/>
      <c r="I45" s="11"/>
      <c r="J45" s="12"/>
    </row>
    <row r="46" spans="1:10" ht="29.25" thickBot="1">
      <c r="A46" s="3" t="s">
        <v>5</v>
      </c>
      <c r="B46" s="9">
        <v>24</v>
      </c>
      <c r="C46" s="10"/>
      <c r="D46" s="9"/>
      <c r="E46" s="10"/>
      <c r="F46" s="11">
        <v>5</v>
      </c>
      <c r="G46" s="11"/>
      <c r="H46" s="11"/>
      <c r="I46" s="11">
        <f>6/8*5</f>
        <v>3.75</v>
      </c>
      <c r="J46" s="12">
        <v>5</v>
      </c>
    </row>
    <row r="47" spans="1:10" ht="42" thickBot="1">
      <c r="A47" s="3" t="s">
        <v>6</v>
      </c>
      <c r="B47" s="9">
        <v>36</v>
      </c>
      <c r="C47" s="10"/>
      <c r="D47" s="9"/>
      <c r="E47" s="10"/>
      <c r="F47" s="11"/>
      <c r="G47" s="11"/>
      <c r="H47" s="11"/>
      <c r="I47" s="11"/>
      <c r="J47" s="12"/>
    </row>
    <row r="48" spans="1:10" ht="54.75" thickBot="1">
      <c r="A48" s="3" t="s">
        <v>7</v>
      </c>
      <c r="B48" s="9">
        <v>36</v>
      </c>
      <c r="C48" s="10"/>
      <c r="D48" s="9"/>
      <c r="E48" s="10"/>
      <c r="F48" s="11"/>
      <c r="G48" s="11"/>
      <c r="H48" s="11"/>
      <c r="I48" s="11"/>
      <c r="J48" s="12"/>
    </row>
    <row r="49" spans="1:10" ht="29.25" thickBot="1">
      <c r="A49" s="3" t="s">
        <v>8</v>
      </c>
      <c r="B49" s="9">
        <v>36</v>
      </c>
      <c r="C49" s="10"/>
      <c r="D49" s="9"/>
      <c r="E49" s="10"/>
      <c r="F49" s="11"/>
      <c r="G49" s="11"/>
      <c r="H49" s="11"/>
      <c r="I49" s="11"/>
      <c r="J49" s="12"/>
    </row>
    <row r="50" spans="1:10" ht="29.25" thickBot="1">
      <c r="A50" s="3" t="s">
        <v>9</v>
      </c>
      <c r="B50" s="9">
        <v>36</v>
      </c>
      <c r="C50" s="10"/>
      <c r="D50" s="9"/>
      <c r="E50" s="10"/>
      <c r="F50" s="11"/>
      <c r="G50" s="11"/>
      <c r="H50" s="11"/>
      <c r="I50" s="11"/>
      <c r="J50" s="12"/>
    </row>
    <row r="51" spans="1:10" ht="54.75" thickBot="1">
      <c r="A51" s="3" t="s">
        <v>10</v>
      </c>
      <c r="B51" s="9">
        <v>36</v>
      </c>
      <c r="C51" s="10"/>
      <c r="D51" s="9"/>
      <c r="E51" s="10">
        <v>5</v>
      </c>
      <c r="F51" s="11"/>
      <c r="G51" s="11"/>
      <c r="H51" s="11"/>
      <c r="I51" s="11"/>
      <c r="J51" s="12"/>
    </row>
    <row r="52" spans="1:10" ht="54.75" thickBot="1">
      <c r="A52" s="3" t="s">
        <v>11</v>
      </c>
      <c r="B52" s="9">
        <v>36</v>
      </c>
      <c r="C52" s="10"/>
      <c r="D52" s="9"/>
      <c r="E52" s="10"/>
      <c r="F52" s="11"/>
      <c r="G52" s="11"/>
      <c r="H52" s="11"/>
      <c r="I52" s="11"/>
      <c r="J52" s="12"/>
    </row>
    <row r="54" spans="1:10" ht="12.75">
      <c r="A54" s="18" t="s">
        <v>16</v>
      </c>
      <c r="B54" s="18"/>
      <c r="C54" s="18"/>
      <c r="D54" s="18"/>
      <c r="E54" s="18"/>
      <c r="F54" s="18"/>
      <c r="G54" s="18"/>
      <c r="H54" s="18"/>
      <c r="I54" s="18"/>
      <c r="J54" s="18"/>
    </row>
    <row r="55" spans="1:10" ht="24.75" thickBot="1">
      <c r="A55" s="1" t="s">
        <v>0</v>
      </c>
      <c r="B55" s="4" t="s">
        <v>1</v>
      </c>
      <c r="C55" s="5">
        <v>1</v>
      </c>
      <c r="D55" s="6">
        <v>2</v>
      </c>
      <c r="E55" s="5">
        <v>3</v>
      </c>
      <c r="F55" s="7">
        <v>5</v>
      </c>
      <c r="G55" s="7">
        <v>6</v>
      </c>
      <c r="H55" s="7">
        <v>7</v>
      </c>
      <c r="I55" s="7">
        <v>8</v>
      </c>
      <c r="J55" s="8">
        <v>9</v>
      </c>
    </row>
    <row r="56" spans="1:10" ht="42" thickBot="1">
      <c r="A56" s="3" t="s">
        <v>2</v>
      </c>
      <c r="B56" s="9">
        <v>36</v>
      </c>
      <c r="C56" s="13">
        <f>C30+C17</f>
        <v>91.52094717668488</v>
      </c>
      <c r="D56" s="14">
        <f>D17+D30</f>
        <v>100</v>
      </c>
      <c r="E56" s="10"/>
      <c r="F56" s="11"/>
      <c r="G56" s="11"/>
      <c r="H56" s="11"/>
      <c r="I56" s="11"/>
      <c r="J56" s="12"/>
    </row>
    <row r="57" spans="1:10" ht="42" thickBot="1">
      <c r="A57" s="3" t="s">
        <v>3</v>
      </c>
      <c r="B57" s="9">
        <v>36</v>
      </c>
      <c r="C57" s="10"/>
      <c r="D57" s="9"/>
      <c r="E57" s="10"/>
      <c r="F57" s="11"/>
      <c r="G57" s="15">
        <f>G31+G18</f>
        <v>71.61690191820485</v>
      </c>
      <c r="H57" s="15">
        <f>H31+H18</f>
        <v>71.5266106442577</v>
      </c>
      <c r="I57" s="11"/>
      <c r="J57" s="12"/>
    </row>
    <row r="58" spans="1:10" ht="42" thickBot="1">
      <c r="A58" s="3" t="s">
        <v>4</v>
      </c>
      <c r="B58" s="9">
        <v>48</v>
      </c>
      <c r="C58" s="10"/>
      <c r="D58" s="9"/>
      <c r="E58" s="10"/>
      <c r="F58" s="15">
        <f>F19+F32+F45</f>
        <v>100</v>
      </c>
      <c r="G58" s="11"/>
      <c r="H58" s="11"/>
      <c r="I58" s="11"/>
      <c r="J58" s="12"/>
    </row>
    <row r="59" spans="1:10" ht="29.25" thickBot="1">
      <c r="A59" s="3" t="s">
        <v>5</v>
      </c>
      <c r="B59" s="9">
        <v>24</v>
      </c>
      <c r="C59" s="10"/>
      <c r="D59" s="9"/>
      <c r="E59" s="10"/>
      <c r="F59" s="11"/>
      <c r="G59" s="11"/>
      <c r="H59" s="11"/>
      <c r="I59" s="11">
        <f>I46+I20</f>
        <v>93.75</v>
      </c>
      <c r="J59" s="12">
        <f>J20+J46</f>
        <v>95</v>
      </c>
    </row>
    <row r="60" spans="1:10" ht="42" thickBot="1">
      <c r="A60" s="3" t="s">
        <v>6</v>
      </c>
      <c r="B60" s="9">
        <v>36</v>
      </c>
      <c r="C60" s="10"/>
      <c r="D60" s="9"/>
      <c r="E60" s="10"/>
      <c r="F60" s="11"/>
      <c r="G60" s="11">
        <f>G34+G21</f>
        <v>100</v>
      </c>
      <c r="H60" s="11">
        <f>H34+H21</f>
        <v>100</v>
      </c>
      <c r="I60" s="11"/>
      <c r="J60" s="12"/>
    </row>
    <row r="61" spans="1:10" ht="54.75" thickBot="1">
      <c r="A61" s="3" t="s">
        <v>7</v>
      </c>
      <c r="B61" s="9">
        <v>36</v>
      </c>
      <c r="C61" s="10"/>
      <c r="D61" s="9"/>
      <c r="E61" s="10"/>
      <c r="F61" s="11"/>
      <c r="G61" s="15">
        <f>G35+G22</f>
        <v>80.05096839959225</v>
      </c>
      <c r="H61" s="15">
        <f>H35+H22</f>
        <v>63.641975308641975</v>
      </c>
      <c r="I61" s="11"/>
      <c r="J61" s="12"/>
    </row>
    <row r="62" spans="1:10" ht="29.25" thickBot="1">
      <c r="A62" s="3" t="s">
        <v>8</v>
      </c>
      <c r="B62" s="9">
        <v>36</v>
      </c>
      <c r="C62" s="10"/>
      <c r="D62" s="9"/>
      <c r="E62" s="10"/>
      <c r="F62" s="15">
        <f>F36+F23</f>
        <v>71.570194115382</v>
      </c>
      <c r="G62" s="11"/>
      <c r="H62" s="11"/>
      <c r="I62" s="11"/>
      <c r="J62" s="12"/>
    </row>
    <row r="63" spans="1:10" ht="29.25" thickBot="1">
      <c r="A63" s="3" t="s">
        <v>9</v>
      </c>
      <c r="B63" s="9">
        <v>36</v>
      </c>
      <c r="C63" s="10"/>
      <c r="D63" s="9"/>
      <c r="E63" s="10"/>
      <c r="F63" s="11"/>
      <c r="G63" s="11"/>
      <c r="H63" s="11"/>
      <c r="I63" s="11"/>
      <c r="J63" s="12"/>
    </row>
    <row r="64" spans="1:10" ht="54.75" thickBot="1">
      <c r="A64" s="3" t="s">
        <v>10</v>
      </c>
      <c r="B64" s="9">
        <v>36</v>
      </c>
      <c r="C64" s="10">
        <f>C25+C38</f>
        <v>100</v>
      </c>
      <c r="D64" s="14">
        <f>D25+D38</f>
        <v>78.68545454545455</v>
      </c>
      <c r="E64" s="10">
        <f>E25+E38+E51</f>
        <v>97.5</v>
      </c>
      <c r="F64" s="11"/>
      <c r="G64" s="11"/>
      <c r="H64" s="11"/>
      <c r="I64" s="11"/>
      <c r="J64" s="12"/>
    </row>
    <row r="65" spans="1:10" ht="54.75" thickBot="1">
      <c r="A65" s="3" t="s">
        <v>11</v>
      </c>
      <c r="B65" s="9">
        <v>36</v>
      </c>
      <c r="C65" s="10"/>
      <c r="D65" s="9"/>
      <c r="E65" s="10"/>
      <c r="F65" s="11"/>
      <c r="G65" s="15">
        <f>G39+G26</f>
        <v>86.78677488872924</v>
      </c>
      <c r="H65" s="15">
        <f>H39+H26</f>
        <v>92.06100379809995</v>
      </c>
      <c r="I65" s="11"/>
      <c r="J65" s="12"/>
    </row>
  </sheetData>
  <mergeCells count="6">
    <mergeCell ref="A28:J28"/>
    <mergeCell ref="A41:J41"/>
    <mergeCell ref="A54:J54"/>
    <mergeCell ref="A1:J1"/>
    <mergeCell ref="A15:J15"/>
    <mergeCell ref="A2:J2"/>
  </mergeCells>
  <printOptions/>
  <pageMargins left="0.75" right="0.75" top="1" bottom="1" header="0.5" footer="0.5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ZAMPUB</dc:creator>
  <cp:keywords/>
  <dc:description/>
  <cp:lastModifiedBy>ZAMPUB</cp:lastModifiedBy>
  <cp:lastPrinted>2018-10-17T08:39:43Z</cp:lastPrinted>
  <dcterms:created xsi:type="dcterms:W3CDTF">2018-10-12T12:18:09Z</dcterms:created>
  <dcterms:modified xsi:type="dcterms:W3CDTF">2018-10-17T08:49:29Z</dcterms:modified>
  <cp:category/>
  <cp:version/>
  <cp:contentType/>
  <cp:contentStatus/>
</cp:coreProperties>
</file>