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4" activeTab="2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</sheets>
  <definedNames>
    <definedName name="_xlnm.Print_Area" localSheetId="0">'Pakiet 1'!$A$1:$J$8</definedName>
    <definedName name="_xlnm.Print_Area" localSheetId="9">'Pakiet 10'!$A$1:$J$16</definedName>
    <definedName name="_xlnm.Print_Area" localSheetId="10">'Pakiet 11'!$A$1:$J$13</definedName>
    <definedName name="_xlnm.Print_Area" localSheetId="11">'Pakiet 12'!$A$1:$J$7</definedName>
    <definedName name="_xlnm.Print_Area" localSheetId="12">'Pakiet 13'!$A$1:$J$12</definedName>
    <definedName name="_xlnm.Print_Area" localSheetId="13">'Pakiet 14'!$A$1:$J$10</definedName>
    <definedName name="_xlnm.Print_Area" localSheetId="14">'Pakiet 15'!$A$1:$J$7</definedName>
    <definedName name="_xlnm.Print_Area" localSheetId="15">'Pakiet 16'!$A$1:$J$7</definedName>
    <definedName name="_xlnm.Print_Area" localSheetId="16">'Pakiet 17'!$A$1:$J$7</definedName>
    <definedName name="_xlnm.Print_Area" localSheetId="17">'Pakiet 18'!$A$1:$J$7</definedName>
    <definedName name="_xlnm.Print_Area" localSheetId="18">'Pakiet 19'!$A$1:$J$7</definedName>
    <definedName name="_xlnm.Print_Area" localSheetId="1">'Pakiet 2'!$A$1:$J$11</definedName>
    <definedName name="_xlnm.Print_Area" localSheetId="19">'Pakiet 20'!$A$1:$J$7</definedName>
    <definedName name="_xlnm.Print_Area" localSheetId="20">'Pakiet 21'!$A$1:$J$7</definedName>
    <definedName name="_xlnm.Print_Area" localSheetId="21">'Pakiet 22'!$A$1:$J$7</definedName>
    <definedName name="_xlnm.Print_Area" localSheetId="22">'Pakiet 23'!$A$1:$J$12</definedName>
    <definedName name="_xlnm.Print_Area" localSheetId="2">'Pakiet 3'!$A$1:$J$8</definedName>
    <definedName name="_xlnm.Print_Area" localSheetId="3">'Pakiet 4'!$A$1:$J$8</definedName>
    <definedName name="_xlnm.Print_Area" localSheetId="4">'Pakiet 5'!$A$1:$J$8</definedName>
    <definedName name="_xlnm.Print_Area" localSheetId="5">'Pakiet 6'!$A$1:$J$7</definedName>
    <definedName name="_xlnm.Print_Area" localSheetId="6">'Pakiet 7'!$A$1:$J$7</definedName>
    <definedName name="_xlnm.Print_Area" localSheetId="7">'Pakiet 8'!$A$1:$J$7</definedName>
    <definedName name="_xlnm.Print_Area" localSheetId="8">'Pakiet 9'!$A$1:$J$7</definedName>
  </definedNames>
  <calcPr fullCalcOnLoad="1"/>
</workbook>
</file>

<file path=xl/sharedStrings.xml><?xml version="1.0" encoding="utf-8"?>
<sst xmlns="http://schemas.openxmlformats.org/spreadsheetml/2006/main" count="341" uniqueCount="57">
  <si>
    <t>Miejsce</t>
  </si>
  <si>
    <t>Liczba pkt. w kryterium cena</t>
  </si>
  <si>
    <t xml:space="preserve">Nazwa firmy </t>
  </si>
  <si>
    <t>Nr oferty</t>
  </si>
  <si>
    <t>Kwota przeznaczona na sfinansowanie zamówienia brutto</t>
  </si>
  <si>
    <t>Łączna liczba
punktów
D+F=G</t>
  </si>
  <si>
    <t xml:space="preserve">Streszczenie oceny i porównania złożonych ofert </t>
  </si>
  <si>
    <t>Pakiet 1</t>
  </si>
  <si>
    <t>Pakiet 3</t>
  </si>
  <si>
    <t>Pakiet 4</t>
  </si>
  <si>
    <t>Pakiet 5</t>
  </si>
  <si>
    <t>Pakiet 6</t>
  </si>
  <si>
    <t>Pakiet 7</t>
  </si>
  <si>
    <t>Pakiet 8</t>
  </si>
  <si>
    <t>Pakiet 9</t>
  </si>
  <si>
    <t>BRAK OFERT</t>
  </si>
  <si>
    <t>Pakiet 10</t>
  </si>
  <si>
    <t>Liczba pkt. w kryterium 
termin dostawy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</si>
  <si>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</si>
  <si>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</si>
  <si>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</si>
  <si>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</si>
  <si>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</si>
  <si>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</si>
  <si>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</si>
  <si>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</si>
  <si>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</si>
  <si>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</si>
  <si>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22</t>
  </si>
  <si>
    <t>Pakiet 23</t>
  </si>
  <si>
    <t>1-2</t>
  </si>
  <si>
    <t>2</t>
  </si>
  <si>
    <t>Cena wykonania przedmiotu zamówienia 
95%</t>
  </si>
  <si>
    <t>Termin dostawy  (w dniach) 5%</t>
  </si>
  <si>
    <t>______</t>
  </si>
  <si>
    <t>Pakiet 2</t>
  </si>
  <si>
    <r>
      <t>Oznaczenie sprawy</t>
    </r>
    <r>
      <rPr>
        <b/>
        <sz val="10"/>
        <rFont val="Arial CE"/>
        <family val="0"/>
      </rPr>
      <t xml:space="preserve"> D10.251.40.J.2017</t>
    </r>
  </si>
  <si>
    <t xml:space="preserve">Zimmer Biomet Polska Sp. z o.o., ul Plowiecka 75, 04-501 Warszawa </t>
  </si>
  <si>
    <t xml:space="preserve">C2PL Implanty Sp.  z o.o., ul. Sieradzka 10 lok.3, 60-163 Poznań </t>
  </si>
  <si>
    <t xml:space="preserve">Stryker Polska Sp. z o.o., ul. Poleczki 35, 02-822 Warszawa </t>
  </si>
  <si>
    <t xml:space="preserve">Massmedica Sp. z o.o., ul. Ostrobramska 75 C lok.6.01, 04-175 Warszawa </t>
  </si>
  <si>
    <t xml:space="preserve"> Stryker Polska Sp. z o.o., ul. Poleczki 35, 02-822 Warszawa </t>
  </si>
  <si>
    <t xml:space="preserve">Johnson&amp;Johnson, ul.Iłżecka 24, 02-135 Warszawa </t>
  </si>
  <si>
    <t xml:space="preserve">LIMA Polska Sp. z o.o., ul. Ryżowa 33a, 02-495 Warszawa </t>
  </si>
  <si>
    <t xml:space="preserve">Smith &amp; Nephew Sp. z o.o., ul. Osmańska 12, 02 -823 Warszawa </t>
  </si>
  <si>
    <t xml:space="preserve">Stryker Sp. z o.o., ul. Poleczki 35, 02-822 Warszawa </t>
  </si>
  <si>
    <t>LIT Sp. z o.o., ul. Jelenia 31, 70-791 Szcvzecin '</t>
  </si>
  <si>
    <t>Pakiet 21</t>
  </si>
  <si>
    <t>_____</t>
  </si>
  <si>
    <t>____</t>
  </si>
  <si>
    <t>Oferta odrzucona na podstawie art. 89 ust. 1 pkt 2)Pzp</t>
  </si>
  <si>
    <t>Pakiet nr 11 - Zgodnie z art. 93 ust. 1 pkt 1) Ustawy z dnia 29 stycznia 2004 r. Prawo Zamówień Publicznych Zamawiający unieważnia postępowanie w ww. pakiecie, gdyż nie złożono żadnej oferty nie podlegającej odrzuceniu. W ww. pakiecie nie złożono żadnej oferty.</t>
  </si>
  <si>
    <t>Pakiet nr 13 - Zgodnie z art. 93 ust. 1 pkt 1) Ustawy z dnia 29 stycznia 2004 r. Prawo Zamówień Publicznych Zamawiający unieważnia postępowanie w ww. pakiecie, gdyż nie złożono żadnej oferty nie podlegającej odrzuceniu. W ww. pakiecie nie złożono żadnej oferty.</t>
  </si>
  <si>
    <t>Pakiet nr 23 - Zgodnie z art. 93 ust. 1 pkt 1) Ustawy z dnia 29 stycznia 2004 r. Prawo Zamówień Publicznych Zamawiający unieważnia postępowanie w ww. pakiecie, gdyż nie złożono żadnej oferty nie podlegającej odrzuceniu. W ww. pakiecie nie złożono żadnej oferty.</t>
  </si>
  <si>
    <t>Pakiet nr 2 - Zgodnie z art. 93 ust. 1 pkt  4) Ustawy z dnia 29 stycznia 2004 r. Prawo Zamówień Publicznych Zamawiający unieważnia postępowanie w ww. pakiecie, gdyż cena najkorzystniejszej oferty przewyższa kwotę, którą zamawiający zamierza przeznaczyć na sfinansowanie zamówienia. Zamawiający nie może zwiększyć tej kwoty do ceny najkorzystniejszej oferty.</t>
  </si>
  <si>
    <t>Wykonwca wykluczony z postępowania na podstawie art. 24 ust. 1 pkt 12) Pzp oferta odrzucona na podstawie art.. 24 ust. 4 Pzp</t>
  </si>
  <si>
    <t>Pakiet nr 10 - Zgodnie z art. 93 ust. 1 pkt 1) Ustawy z dnia 29 stycznia 2004 r. Prawo Zamówień Publicznych Zamawiający unieważnia postępowanie w ww. pakiecie, gdyż nie złożono żadnej oferty nie podlegającej odrzuceniu. W ww. pakiecie jedyna złożona oferta została odrzucona na podstawie art. 24 ust. 4 Pzp.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</si>
</sst>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9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b/>
      <sz val="10"/>
      <color indexed="48"/>
      <name val="Arial CE"/>
      <family val="0"/>
    </font>
    <font>
      <b/>
      <sz val="8"/>
      <name val="Arial CE"/>
      <family val="0"/>
    </font>
    <font>
      <b/>
      <sz val="9"/>
      <color indexed="4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9" borderId="10" xfId="0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 quotePrefix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/>
    </xf>
    <xf numFmtId="0" fontId="25" fillId="0" borderId="10" xfId="0" applyFont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7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 quotePrefix="1">
      <alignment horizontal="left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3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" fontId="23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 quotePrefix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 quotePrefix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 quotePrefix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26" sqref="E2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7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8" t="s">
        <v>37</v>
      </c>
      <c r="C5" s="13">
        <v>1863108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1865088</v>
      </c>
    </row>
    <row r="13" spans="4:11" ht="64.5" customHeight="1">
      <c r="D13" s="42"/>
      <c r="E13" s="43"/>
      <c r="F13" s="43"/>
      <c r="G13" s="43"/>
      <c r="H13" s="43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L12"/>
  <sheetViews>
    <sheetView workbookViewId="0" topLeftCell="A1">
      <selection activeCell="I27" sqref="I2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3.37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16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26" customFormat="1" ht="131.25" customHeight="1">
      <c r="A5" s="27">
        <v>3</v>
      </c>
      <c r="B5" s="34" t="s">
        <v>40</v>
      </c>
      <c r="C5" s="22">
        <v>67400</v>
      </c>
      <c r="D5" s="23" t="s">
        <v>49</v>
      </c>
      <c r="E5" s="41" t="s">
        <v>31</v>
      </c>
      <c r="F5" s="23" t="s">
        <v>48</v>
      </c>
      <c r="G5" s="23" t="s">
        <v>49</v>
      </c>
      <c r="H5" s="40" t="s">
        <v>55</v>
      </c>
      <c r="I5" s="17">
        <v>66960</v>
      </c>
    </row>
    <row r="12" spans="4:11" ht="64.5" customHeight="1">
      <c r="D12" s="42" t="s">
        <v>56</v>
      </c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12"/>
  <sheetViews>
    <sheetView workbookViewId="0" topLeftCell="A1">
      <selection activeCell="G30" sqref="G3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18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/>
      <c r="B5" s="19" t="s">
        <v>15</v>
      </c>
      <c r="C5" s="13"/>
      <c r="D5" s="14"/>
      <c r="E5" s="20"/>
      <c r="F5" s="14"/>
      <c r="G5" s="14"/>
      <c r="H5" s="16"/>
      <c r="I5" s="17">
        <v>30672</v>
      </c>
    </row>
    <row r="12" spans="4:11" ht="64.5" customHeight="1">
      <c r="D12" s="42" t="s">
        <v>51</v>
      </c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19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6</v>
      </c>
      <c r="B5" s="18" t="s">
        <v>42</v>
      </c>
      <c r="C5" s="13">
        <v>107730</v>
      </c>
      <c r="D5" s="14">
        <f>C$5/C5*95</f>
        <v>95</v>
      </c>
      <c r="E5" s="20" t="s">
        <v>34</v>
      </c>
      <c r="F5" s="14">
        <v>0</v>
      </c>
      <c r="G5" s="14">
        <f>D5+F5</f>
        <v>95</v>
      </c>
      <c r="H5" s="16">
        <v>1</v>
      </c>
      <c r="I5" s="17">
        <v>107730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L12"/>
  <sheetViews>
    <sheetView workbookViewId="0" topLeftCell="A1">
      <selection activeCell="G34" sqref="G3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20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/>
      <c r="B5" s="19" t="s">
        <v>15</v>
      </c>
      <c r="C5" s="13"/>
      <c r="D5" s="14"/>
      <c r="E5" s="20"/>
      <c r="F5" s="14"/>
      <c r="G5" s="14"/>
      <c r="H5" s="16"/>
      <c r="I5" s="17">
        <v>114048</v>
      </c>
    </row>
    <row r="12" spans="4:11" ht="64.5" customHeight="1">
      <c r="D12" s="42" t="s">
        <v>52</v>
      </c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5" sqref="C12:C1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3.87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21</v>
      </c>
      <c r="B2" s="49"/>
    </row>
    <row r="3" spans="2:12" ht="12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42" customHeight="1">
      <c r="A5" s="12">
        <v>5</v>
      </c>
      <c r="B5" s="19" t="s">
        <v>37</v>
      </c>
      <c r="C5" s="13">
        <v>203040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29">
        <v>203040</v>
      </c>
    </row>
    <row r="6" spans="1:9" s="26" customFormat="1" ht="45" customHeight="1">
      <c r="A6" s="21">
        <v>7</v>
      </c>
      <c r="B6" s="30" t="s">
        <v>41</v>
      </c>
      <c r="C6" s="22">
        <v>215352</v>
      </c>
      <c r="D6" s="23">
        <f>C$5/C6*95</f>
        <v>89.56870611835507</v>
      </c>
      <c r="E6" s="24">
        <v>2</v>
      </c>
      <c r="F6" s="23">
        <v>5</v>
      </c>
      <c r="G6" s="23">
        <f>D6+F6</f>
        <v>94.56870611835507</v>
      </c>
      <c r="H6" s="25">
        <v>2</v>
      </c>
      <c r="I6" s="17"/>
    </row>
    <row r="7" spans="1:9" s="26" customFormat="1" ht="46.5" customHeight="1">
      <c r="A7" s="27">
        <v>4</v>
      </c>
      <c r="B7" s="31" t="s">
        <v>43</v>
      </c>
      <c r="C7" s="22">
        <v>223560</v>
      </c>
      <c r="D7" s="23">
        <f>C$5/C7*95</f>
        <v>86.28019323671498</v>
      </c>
      <c r="E7" s="24">
        <v>2</v>
      </c>
      <c r="F7" s="23">
        <v>5</v>
      </c>
      <c r="G7" s="23">
        <f>D7+F7</f>
        <v>91.28019323671498</v>
      </c>
      <c r="H7" s="25">
        <v>3</v>
      </c>
      <c r="I7" s="17"/>
    </row>
    <row r="8" spans="1:9" s="26" customFormat="1" ht="45.75" customHeight="1">
      <c r="A8" s="27">
        <v>6</v>
      </c>
      <c r="B8" s="31" t="s">
        <v>42</v>
      </c>
      <c r="C8" s="22">
        <v>265680</v>
      </c>
      <c r="D8" s="23">
        <f>C$5/C8*95</f>
        <v>72.60162601626017</v>
      </c>
      <c r="E8" s="24" t="s">
        <v>34</v>
      </c>
      <c r="F8" s="23">
        <v>0</v>
      </c>
      <c r="G8" s="23">
        <f>D8+F8</f>
        <v>72.60162601626017</v>
      </c>
      <c r="H8" s="25">
        <v>4</v>
      </c>
      <c r="I8" s="28"/>
    </row>
    <row r="9" spans="1:9" s="36" customFormat="1" ht="120">
      <c r="A9" s="27">
        <v>3</v>
      </c>
      <c r="B9" s="34" t="s">
        <v>40</v>
      </c>
      <c r="C9" s="22">
        <v>173750</v>
      </c>
      <c r="D9" s="23" t="s">
        <v>48</v>
      </c>
      <c r="E9" s="24">
        <v>2</v>
      </c>
      <c r="F9" s="23" t="s">
        <v>34</v>
      </c>
      <c r="G9" s="23" t="s">
        <v>48</v>
      </c>
      <c r="H9" s="35" t="s">
        <v>55</v>
      </c>
      <c r="I9" s="28"/>
    </row>
    <row r="15" spans="4:11" ht="64.5" customHeight="1">
      <c r="D15" s="42"/>
      <c r="E15" s="43"/>
      <c r="F15" s="43"/>
      <c r="G15" s="43"/>
      <c r="H15" s="43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H16" sqref="H1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22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9" t="s">
        <v>37</v>
      </c>
      <c r="C5" s="13">
        <v>664200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664200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23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</v>
      </c>
      <c r="B5" s="18" t="s">
        <v>44</v>
      </c>
      <c r="C5" s="13">
        <v>294300</v>
      </c>
      <c r="D5" s="14">
        <f>C$5/C5*95</f>
        <v>95</v>
      </c>
      <c r="E5" s="20" t="s">
        <v>30</v>
      </c>
      <c r="F5" s="14">
        <v>5</v>
      </c>
      <c r="G5" s="14">
        <f>D5+F5</f>
        <v>100</v>
      </c>
      <c r="H5" s="16">
        <v>1</v>
      </c>
      <c r="I5" s="17">
        <v>288380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H32" sqref="H3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24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9" t="s">
        <v>37</v>
      </c>
      <c r="C5" s="13">
        <v>189378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189378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13" sqref="I1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25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9" t="s">
        <v>45</v>
      </c>
      <c r="C5" s="13">
        <v>1847685.6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1909303.2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34" sqref="F3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26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9" t="s">
        <v>45</v>
      </c>
      <c r="C5" s="13">
        <v>537721.2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577464.32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0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35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9" t="s">
        <v>37</v>
      </c>
      <c r="C5" s="13">
        <v>266760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29">
        <v>232848</v>
      </c>
    </row>
    <row r="6" spans="1:9" s="10" customFormat="1" ht="80.25" customHeight="1">
      <c r="A6" s="27">
        <v>8</v>
      </c>
      <c r="B6" s="34" t="s">
        <v>38</v>
      </c>
      <c r="C6" s="22">
        <v>226692</v>
      </c>
      <c r="D6" s="23" t="s">
        <v>49</v>
      </c>
      <c r="E6" s="24">
        <v>2</v>
      </c>
      <c r="F6" s="23" t="s">
        <v>49</v>
      </c>
      <c r="G6" s="23" t="s">
        <v>49</v>
      </c>
      <c r="H6" s="35" t="s">
        <v>50</v>
      </c>
      <c r="I6" s="37"/>
    </row>
    <row r="10" spans="4:11" ht="81.75" customHeight="1">
      <c r="D10" s="42" t="s">
        <v>54</v>
      </c>
      <c r="E10" s="43"/>
      <c r="F10" s="43"/>
      <c r="G10" s="43"/>
      <c r="H10" s="43"/>
      <c r="J10" s="7"/>
      <c r="K10" s="7"/>
    </row>
  </sheetData>
  <sheetProtection/>
  <mergeCells count="4">
    <mergeCell ref="D10:H10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27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2</v>
      </c>
      <c r="B5" s="18" t="s">
        <v>46</v>
      </c>
      <c r="C5" s="13">
        <v>696772.8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696772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12" sqref="D12:H1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47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2</v>
      </c>
      <c r="B5" s="18" t="s">
        <v>46</v>
      </c>
      <c r="C5" s="13">
        <v>22680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22680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19" sqref="D1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28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4</v>
      </c>
      <c r="B5" s="18" t="s">
        <v>43</v>
      </c>
      <c r="C5" s="13">
        <v>96768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101736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L12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29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/>
      <c r="B5" s="19" t="s">
        <v>15</v>
      </c>
      <c r="C5" s="13"/>
      <c r="D5" s="14"/>
      <c r="E5" s="20"/>
      <c r="F5" s="14"/>
      <c r="G5" s="14"/>
      <c r="H5" s="16"/>
      <c r="I5" s="17">
        <v>72139.2</v>
      </c>
    </row>
    <row r="12" spans="4:11" ht="64.5" customHeight="1">
      <c r="D12" s="42" t="s">
        <v>53</v>
      </c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8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8" t="s">
        <v>39</v>
      </c>
      <c r="C5" s="13">
        <v>444150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443610</v>
      </c>
    </row>
    <row r="13" spans="4:11" ht="64.5" customHeight="1">
      <c r="D13" s="42"/>
      <c r="E13" s="43"/>
      <c r="F13" s="43"/>
      <c r="G13" s="43"/>
      <c r="H13" s="43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D30" sqref="D3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9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9" t="s">
        <v>37</v>
      </c>
      <c r="C5" s="13">
        <v>1185516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1185516</v>
      </c>
    </row>
    <row r="13" spans="4:11" ht="64.5" customHeight="1">
      <c r="D13" s="42"/>
      <c r="E13" s="43"/>
      <c r="F13" s="43"/>
      <c r="G13" s="43"/>
      <c r="H13" s="43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13" sqref="B1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5.6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10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32">
        <v>7</v>
      </c>
      <c r="B5" s="33" t="s">
        <v>41</v>
      </c>
      <c r="C5" s="13">
        <v>196074</v>
      </c>
      <c r="D5" s="14">
        <f>C$5/C5*95</f>
        <v>95</v>
      </c>
      <c r="E5" s="39">
        <v>2</v>
      </c>
      <c r="F5" s="14">
        <v>5</v>
      </c>
      <c r="G5" s="14">
        <f>D5+F5</f>
        <v>100</v>
      </c>
      <c r="H5" s="16">
        <v>1</v>
      </c>
      <c r="I5" s="29">
        <v>195469.2</v>
      </c>
    </row>
    <row r="6" spans="1:9" s="26" customFormat="1" ht="115.5" customHeight="1">
      <c r="A6" s="27">
        <v>3</v>
      </c>
      <c r="B6" s="34" t="s">
        <v>40</v>
      </c>
      <c r="C6" s="22">
        <v>167300</v>
      </c>
      <c r="D6" s="23" t="s">
        <v>48</v>
      </c>
      <c r="E6" s="24">
        <v>2</v>
      </c>
      <c r="F6" s="23" t="s">
        <v>34</v>
      </c>
      <c r="G6" s="23" t="s">
        <v>48</v>
      </c>
      <c r="H6" s="35" t="s">
        <v>55</v>
      </c>
      <c r="I6" s="38"/>
    </row>
    <row r="13" spans="4:11" ht="64.5" customHeight="1">
      <c r="D13" s="42"/>
      <c r="E13" s="43"/>
      <c r="F13" s="43"/>
      <c r="G13" s="43"/>
      <c r="H13" s="43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31" sqref="D31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11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32">
        <v>7</v>
      </c>
      <c r="B5" s="33" t="s">
        <v>41</v>
      </c>
      <c r="C5" s="13">
        <v>1303992</v>
      </c>
      <c r="D5" s="14">
        <f>C$5/C5*95</f>
        <v>95</v>
      </c>
      <c r="E5" s="20" t="s">
        <v>30</v>
      </c>
      <c r="F5" s="14">
        <v>5</v>
      </c>
      <c r="G5" s="14">
        <f>D5+F5</f>
        <v>100</v>
      </c>
      <c r="H5" s="16">
        <v>1</v>
      </c>
      <c r="I5" s="29">
        <v>1316725.2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12" sqref="I1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12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32">
        <v>7</v>
      </c>
      <c r="B5" s="33" t="s">
        <v>41</v>
      </c>
      <c r="C5" s="13">
        <v>72441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29">
        <v>76361.4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8" sqref="F2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13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9" t="s">
        <v>37</v>
      </c>
      <c r="C5" s="13">
        <v>259200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259200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17" sqref="G1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46" t="s">
        <v>36</v>
      </c>
      <c r="B1" s="47"/>
    </row>
    <row r="2" spans="1:2" ht="12.75">
      <c r="A2" s="48" t="s">
        <v>14</v>
      </c>
      <c r="B2" s="49"/>
    </row>
    <row r="3" spans="2:12" ht="19.5" customHeight="1">
      <c r="B3" s="44" t="s">
        <v>6</v>
      </c>
      <c r="C3" s="45"/>
      <c r="D3" s="45"/>
      <c r="E3" s="45"/>
      <c r="F3" s="45"/>
      <c r="G3" s="45"/>
      <c r="H3" s="45"/>
      <c r="I3" s="45"/>
      <c r="J3" s="1"/>
      <c r="K3" s="1"/>
      <c r="L3" s="1"/>
    </row>
    <row r="4" spans="1:9" ht="67.5">
      <c r="A4" s="8" t="s">
        <v>3</v>
      </c>
      <c r="B4" s="4" t="s">
        <v>2</v>
      </c>
      <c r="C4" s="9" t="s">
        <v>32</v>
      </c>
      <c r="D4" s="5" t="s">
        <v>1</v>
      </c>
      <c r="E4" s="9" t="s">
        <v>33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5</v>
      </c>
      <c r="B5" s="19" t="s">
        <v>37</v>
      </c>
      <c r="C5" s="13">
        <v>118260</v>
      </c>
      <c r="D5" s="14">
        <f>C$5/C5*95</f>
        <v>95</v>
      </c>
      <c r="E5" s="20" t="s">
        <v>31</v>
      </c>
      <c r="F5" s="14">
        <v>5</v>
      </c>
      <c r="G5" s="14">
        <f>D5+F5</f>
        <v>100</v>
      </c>
      <c r="H5" s="16">
        <v>1</v>
      </c>
      <c r="I5" s="17">
        <v>118260</v>
      </c>
    </row>
    <row r="12" spans="4:11" ht="64.5" customHeight="1">
      <c r="D12" s="42"/>
      <c r="E12" s="43"/>
      <c r="F12" s="43"/>
      <c r="G12" s="43"/>
      <c r="H12" s="43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Kowalski</cp:lastModifiedBy>
  <cp:lastPrinted>2017-09-12T10:53:39Z</cp:lastPrinted>
  <dcterms:created xsi:type="dcterms:W3CDTF">1997-02-26T13:46:56Z</dcterms:created>
  <dcterms:modified xsi:type="dcterms:W3CDTF">2017-09-15T08:06:21Z</dcterms:modified>
  <cp:category/>
  <cp:version/>
  <cp:contentType/>
  <cp:contentStatus/>
</cp:coreProperties>
</file>